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<sst xmlns="http://schemas.openxmlformats.org/spreadsheetml/2006/main" count="1651" uniqueCount="353">
  <si>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</si>
  <si>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</si>
  <si>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</si>
  <si>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</si>
  <si>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</si>
  <si>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</si>
  <si>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</si>
  <si>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</si>
  <si>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</si>
  <si>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</si>
  <si>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</si>
  <si>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</si>
  <si>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</si>
  <si>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</si>
  <si>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</si>
  <si>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</si>
  <si>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</si>
  <si>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</si>
  <si>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</si>
  <si>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</si>
  <si>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</si>
  <si>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</si>
  <si>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</si>
  <si>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</si>
  <si>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</si>
  <si>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</si>
  <si>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</si>
  <si>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</si>
  <si>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</si>
  <si>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</si>
  <si>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</si>
  <si>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</si>
  <si>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</si>
  <si>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</si>
  <si>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</si>
  <si>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</si>
  <si>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</si>
  <si>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</si>
  <si>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</si>
  <si>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</si>
  <si>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</si>
  <si>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</si>
  <si>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</si>
  <si>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</si>
  <si>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</si>
  <si>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</si>
  <si>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</si>
  <si>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</si>
  <si>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</si>
  <si>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</si>
  <si>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</si>
  <si>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</si>
  <si>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</si>
  <si>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</si>
  <si>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</si>
  <si>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</si>
  <si>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</si>
  <si>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</si>
  <si>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</si>
  <si>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</si>
  <si>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</si>
  <si>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</si>
  <si>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</si>
  <si>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</si>
  <si>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</si>
  <si>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</si>
  <si>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</si>
  <si>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</si>
  <si>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</si>
  <si>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</si>
  <si>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</si>
  <si>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</si>
  <si>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</si>
  <si>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</si>
  <si>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</si>
  <si>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</si>
  <si>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</si>
  <si>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</si>
  <si>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</si>
  <si>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</si>
  <si>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</si>
  <si>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</si>
  <si>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</si>
  <si>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</si>
  <si>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</si>
  <si>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</si>
  <si>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</si>
  <si>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</si>
  <si>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</si>
  <si>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</si>
  <si>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</si>
  <si>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</si>
  <si>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</si>
  <si>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</si>
  <si>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</si>
  <si>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</si>
  <si>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</si>
  <si>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</si>
  <si>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</si>
  <si>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</si>
  <si>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</si>
  <si>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</si>
  <si>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</si>
  <si>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</si>
  <si>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</si>
  <si>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</si>
  <si>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</si>
  <si>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</si>
  <si>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</si>
  <si>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</si>
  <si>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</si>
  <si>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</si>
  <si>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</si>
  <si>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</si>
  <si>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</si>
  <si>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</si>
  <si>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</si>
  <si>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</si>
  <si>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</si>
  <si>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</si>
  <si>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</si>
  <si>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</si>
  <si>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</si>
  <si>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</si>
  <si>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</si>
  <si>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</si>
  <si>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</si>
  <si>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</si>
  <si>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</si>
  <si>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</si>
  <si>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</si>
  <si>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</si>
  <si>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</si>
  <si>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</si>
  <si>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</si>
  <si>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</si>
  <si>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</si>
  <si>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</si>
  <si>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</si>
  <si>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</si>
  <si>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</si>
  <si>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</si>
  <si>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</si>
  <si>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</si>
  <si>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</si>
  <si>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</si>
  <si>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</si>
  <si>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</si>
  <si>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</si>
  <si>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</si>
  <si>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</si>
  <si>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</si>
  <si>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</si>
  <si>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</si>
  <si>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</si>
  <si>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</si>
  <si>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</si>
  <si>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</si>
  <si>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</si>
  <si>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</si>
  <si>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</si>
  <si>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</si>
  <si>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</si>
  <si>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</si>
  <si>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</si>
  <si>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</si>
  <si>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</si>
  <si>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</si>
  <si>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</si>
  <si>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</si>
  <si>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</si>
  <si>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</si>
  <si>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</si>
  <si>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</si>
  <si>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</si>
  <si>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</si>
  <si>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</si>
  <si>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</si>
  <si>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</si>
  <si>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</si>
  <si>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</si>
  <si>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</si>
  <si>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</si>
  <si>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</si>
  <si>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</si>
  <si>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</si>
  <si>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</si>
  <si>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</si>
  <si>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</si>
  <si>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</si>
  <si>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</si>
  <si>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</si>
  <si>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</si>
  <si>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</si>
  <si>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</si>
  <si>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</si>
  <si>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</si>
  <si>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</si>
  <si>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</si>
  <si>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</si>
  <si>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</si>
  <si>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</si>
  <si>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</si>
  <si>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</si>
  <si>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</si>
  <si>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</si>
  <si>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</si>
  <si>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</si>
  <si>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</si>
  <si>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</si>
  <si>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</si>
  <si>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</si>
  <si>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</si>
  <si>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</si>
  <si>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1710062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</si>
  <si>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</si>
  <si>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</si>
  <si>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</si>
  <si>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</si>
  <si>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</si>
  <si>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</si>
  <si>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</si>
  <si>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</si>
  <si>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</si>
  <si>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</si>
  <si>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</si>
  <si>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</si>
  <si>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</si>
  <si>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</si>
  <si>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</si>
  <si>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</si>
  <si>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</si>
  <si>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</si>
  <si>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</si>
  <si>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</si>
  <si>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</si>
  <si>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</si>
  <si>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</si>
  <si>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</si>
  <si>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</si>
  <si>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</si>
  <si>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</si>
  <si>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</si>
  <si>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</si>
  <si>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</si>
  <si>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</si>
  <si>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</si>
  <si>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</si>
  <si>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</si>
  <si>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</si>
  <si>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</si>
  <si>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</si>
  <si>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</si>
  <si>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</si>
  <si>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</si>
  <si>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</si>
  <si>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</si>
  <si>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</si>
  <si>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</si>
  <si>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</si>
  <si>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</si>
  <si>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</si>
  <si>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</si>
  <si>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</si>
  <si>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</si>
  <si>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</si>
  <si>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</si>
  <si>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</si>
  <si>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</si>
  <si>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</si>
  <si>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</si>
  <si>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</si>
  <si>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</si>
  <si>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</si>
  <si>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</si>
  <si>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</si>
  <si>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</si>
  <si>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</si>
  <si>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</si>
  <si>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</si>
  <si>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</si>
  <si>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</si>
  <si>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</si>
  <si>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</si>
  <si>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</si>
  <si>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</si>
  <si>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</si>
  <si>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</si>
  <si>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</si>
  <si>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</si>
  <si>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</si>
  <si>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</si>
  <si>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</si>
  <si>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</si>
  <si>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</si>
  <si>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</si>
  <si>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</si>
  <si>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</si>
  <si>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</si>
  <si>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</si>
  <si>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</si>
  <si>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</si>
  <si>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</si>
  <si>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</si>
  <si>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</si>
  <si>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</si>
  <si>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</si>
  <si>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</si>
  <si>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</si>
  <si>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</si>
  <si>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</si>
  <si>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</si>
  <si>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</si>
  <si>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</si>
  <si>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</si>
  <si>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</si>
  <si>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</si>
  <si>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</si>
  <si>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</si>
  <si>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</si>
  <si>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</si>
  <si>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"Приложение 12 к решению Думы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</si>
  <si>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</si>
  <si>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</si>
  <si>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</si>
  <si>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</si>
  <si>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</si>
  <si>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</si>
  <si>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</si>
  <si>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</si>
  <si>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</si>
  <si>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</si>
  <si>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</si>
  <si>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</si>
  <si>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</si>
  <si>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</si>
  <si>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</si>
  <si>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</si>
  <si>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</si>
  <si>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</si>
  <si>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</si>
  <si>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</si>
  <si>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</si>
  <si>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</si>
  <si>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</si>
  <si>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</si>
  <si>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</si>
  <si>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</si>
  <si>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</si>
  <si>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Выплаты молодым специалистам муниципальных образовательных учреждений</t>
  </si>
  <si>
    <t>9990067</t>
  </si>
  <si>
    <t>Приложение 4 к решению Думы</t>
  </si>
  <si>
    <t>№ 577 от 30.10.2014г.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</si>
</sst>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1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351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352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321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322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309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G16+G153+G159+G166+G197+G208+G228+G254+G277+G287+G300+G306</f>
        <v>109327.00300000001</v>
      </c>
      <c r="H15" s="28" t="e">
        <f aca="true" t="shared" si="0" ref="H15:X15">H16+H150+H154+H160+H189+H210+H230+H256+H272+H285+H296+H301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G17+G24+G44+G63+G73+G78+G57</f>
        <v>49843.748999999996</v>
      </c>
      <c r="H16" s="29" t="e">
        <f>H17+H27+H46+#REF!+H64+#REF!+H73+H77</f>
        <v>#REF!</v>
      </c>
      <c r="I16" s="29" t="e">
        <f>I17+I27+I46+#REF!+I64+#REF!+I73+I77</f>
        <v>#REF!</v>
      </c>
      <c r="J16" s="29" t="e">
        <f>J17+J27+J46+#REF!+J64+#REF!+J73+J77</f>
        <v>#REF!</v>
      </c>
      <c r="K16" s="29" t="e">
        <f>K17+K27+K46+#REF!+K64+#REF!+K73+K77</f>
        <v>#REF!</v>
      </c>
      <c r="L16" s="29" t="e">
        <f>L17+L27+L46+#REF!+L64+#REF!+L73+L77</f>
        <v>#REF!</v>
      </c>
      <c r="M16" s="29" t="e">
        <f>M17+M27+M46+#REF!+M64+#REF!+M73+M77</f>
        <v>#REF!</v>
      </c>
      <c r="N16" s="29" t="e">
        <f>N17+N27+N46+#REF!+N64+#REF!+N73+N77</f>
        <v>#REF!</v>
      </c>
      <c r="O16" s="29" t="e">
        <f>O17+O27+O46+#REF!+O64+#REF!+O73+O77</f>
        <v>#REF!</v>
      </c>
      <c r="P16" s="29" t="e">
        <f>P17+P27+P46+#REF!+P64+#REF!+P73+P77</f>
        <v>#REF!</v>
      </c>
      <c r="Q16" s="29" t="e">
        <f>Q17+Q27+Q46+#REF!+Q64+#REF!+Q73+Q77</f>
        <v>#REF!</v>
      </c>
      <c r="R16" s="29" t="e">
        <f>R17+R27+R46+#REF!+R64+#REF!+R73+R77</f>
        <v>#REF!</v>
      </c>
      <c r="S16" s="29" t="e">
        <f>S17+S27+S46+#REF!+S64+#REF!+S73+S77</f>
        <v>#REF!</v>
      </c>
      <c r="T16" s="29" t="e">
        <f>T17+T27+T46+#REF!+T64+#REF!+T73+T77</f>
        <v>#REF!</v>
      </c>
      <c r="U16" s="29" t="e">
        <f>U17+U27+U46+#REF!+U64+#REF!+U73+U77</f>
        <v>#REF!</v>
      </c>
      <c r="V16" s="29" t="e">
        <f>V17+V27+V46+#REF!+V64+#REF!+V73+V77</f>
        <v>#REF!</v>
      </c>
      <c r="W16" s="29" t="e">
        <f>W17+W27+W46+#REF!+W64+#REF!+W73+W77</f>
        <v>#REF!</v>
      </c>
      <c r="X16" s="61" t="e">
        <f>X17+X27+X46+#REF!+X64+#REF!+X73+X77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1698.3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67.57559795089206</v>
      </c>
    </row>
    <row r="18" spans="1:25" ht="34.5" customHeight="1" outlineLevel="3" thickBot="1">
      <c r="A18" s="114" t="s">
        <v>158</v>
      </c>
      <c r="B18" s="19">
        <v>951</v>
      </c>
      <c r="C18" s="11" t="s">
        <v>7</v>
      </c>
      <c r="D18" s="11" t="s">
        <v>159</v>
      </c>
      <c r="E18" s="11" t="s">
        <v>5</v>
      </c>
      <c r="F18" s="11"/>
      <c r="G18" s="12">
        <f>G19</f>
        <v>1698.3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67.57559795089206</v>
      </c>
    </row>
    <row r="19" spans="1:25" ht="36" customHeight="1" outlineLevel="3" thickBot="1">
      <c r="A19" s="114" t="s">
        <v>160</v>
      </c>
      <c r="B19" s="19">
        <v>951</v>
      </c>
      <c r="C19" s="11" t="s">
        <v>7</v>
      </c>
      <c r="D19" s="11" t="s">
        <v>161</v>
      </c>
      <c r="E19" s="11" t="s">
        <v>5</v>
      </c>
      <c r="F19" s="11"/>
      <c r="G19" s="12">
        <f>G20</f>
        <v>1698.3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162</v>
      </c>
      <c r="B20" s="92">
        <v>951</v>
      </c>
      <c r="C20" s="93" t="s">
        <v>7</v>
      </c>
      <c r="D20" s="93" t="s">
        <v>163</v>
      </c>
      <c r="E20" s="93" t="s">
        <v>5</v>
      </c>
      <c r="F20" s="93"/>
      <c r="G20" s="16">
        <f>G21</f>
        <v>1698.3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163</v>
      </c>
      <c r="E21" s="6" t="s">
        <v>95</v>
      </c>
      <c r="F21" s="6"/>
      <c r="G21" s="7">
        <f>G22+G23</f>
        <v>1698.3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163</v>
      </c>
      <c r="E22" s="95" t="s">
        <v>96</v>
      </c>
      <c r="F22" s="95"/>
      <c r="G22" s="100">
        <v>1698.3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163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3365.1000000000004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34.10407952215387</v>
      </c>
    </row>
    <row r="25" spans="1:25" ht="32.25" outlineLevel="5" thickBot="1">
      <c r="A25" s="114" t="s">
        <v>158</v>
      </c>
      <c r="B25" s="19">
        <v>951</v>
      </c>
      <c r="C25" s="11" t="s">
        <v>18</v>
      </c>
      <c r="D25" s="11" t="s">
        <v>159</v>
      </c>
      <c r="E25" s="11" t="s">
        <v>5</v>
      </c>
      <c r="F25" s="11"/>
      <c r="G25" s="12">
        <f>G26</f>
        <v>3365.1000000000004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160</v>
      </c>
      <c r="B26" s="19">
        <v>951</v>
      </c>
      <c r="C26" s="11" t="s">
        <v>18</v>
      </c>
      <c r="D26" s="11" t="s">
        <v>161</v>
      </c>
      <c r="E26" s="11" t="s">
        <v>5</v>
      </c>
      <c r="F26" s="11"/>
      <c r="G26" s="12">
        <f>G27+G37+G41</f>
        <v>3365.1000000000004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330</v>
      </c>
      <c r="B27" s="132">
        <v>951</v>
      </c>
      <c r="C27" s="93" t="s">
        <v>18</v>
      </c>
      <c r="D27" s="93" t="s">
        <v>164</v>
      </c>
      <c r="E27" s="93" t="s">
        <v>5</v>
      </c>
      <c r="F27" s="93"/>
      <c r="G27" s="16">
        <f>G28+G31+G34</f>
        <v>1824.66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157.59189109203905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164</v>
      </c>
      <c r="E28" s="6" t="s">
        <v>95</v>
      </c>
      <c r="F28" s="6"/>
      <c r="G28" s="7">
        <f>G29+G30</f>
        <v>1769.66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162.48975509419887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164</v>
      </c>
      <c r="E29" s="95" t="s">
        <v>96</v>
      </c>
      <c r="F29" s="95"/>
      <c r="G29" s="100">
        <v>1769.66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105.11211193110542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164</v>
      </c>
      <c r="E30" s="95" t="s">
        <v>97</v>
      </c>
      <c r="F30" s="95"/>
      <c r="G30" s="100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164</v>
      </c>
      <c r="E31" s="6" t="s">
        <v>101</v>
      </c>
      <c r="F31" s="6"/>
      <c r="G31" s="7">
        <f>G32+G33</f>
        <v>50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164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164</v>
      </c>
      <c r="E33" s="95" t="s">
        <v>103</v>
      </c>
      <c r="F33" s="95"/>
      <c r="G33" s="100">
        <v>50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164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164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164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165</v>
      </c>
      <c r="B37" s="92">
        <v>951</v>
      </c>
      <c r="C37" s="93" t="s">
        <v>18</v>
      </c>
      <c r="D37" s="93" t="s">
        <v>166</v>
      </c>
      <c r="E37" s="93" t="s">
        <v>5</v>
      </c>
      <c r="F37" s="93"/>
      <c r="G37" s="16">
        <f>G38</f>
        <v>1348.44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166</v>
      </c>
      <c r="E38" s="6" t="s">
        <v>95</v>
      </c>
      <c r="F38" s="6"/>
      <c r="G38" s="7">
        <f>G39+G40</f>
        <v>1348.44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166</v>
      </c>
      <c r="E39" s="95" t="s">
        <v>96</v>
      </c>
      <c r="F39" s="95"/>
      <c r="G39" s="100">
        <v>1348.44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64.84450179466641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166</v>
      </c>
      <c r="E40" s="95" t="s">
        <v>97</v>
      </c>
      <c r="F40" s="95"/>
      <c r="G40" s="100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331</v>
      </c>
      <c r="B41" s="92">
        <v>951</v>
      </c>
      <c r="C41" s="93" t="s">
        <v>18</v>
      </c>
      <c r="D41" s="93" t="s">
        <v>167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115</v>
      </c>
      <c r="B42" s="21">
        <v>951</v>
      </c>
      <c r="C42" s="6" t="s">
        <v>18</v>
      </c>
      <c r="D42" s="6" t="s">
        <v>167</v>
      </c>
      <c r="E42" s="6" t="s">
        <v>113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116</v>
      </c>
      <c r="B43" s="94">
        <v>951</v>
      </c>
      <c r="C43" s="95" t="s">
        <v>18</v>
      </c>
      <c r="D43" s="95" t="s">
        <v>167</v>
      </c>
      <c r="E43" s="95" t="s">
        <v>114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5973.8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2.3603066724697848</v>
      </c>
    </row>
    <row r="45" spans="1:25" ht="32.25" outlineLevel="6" thickBot="1">
      <c r="A45" s="114" t="s">
        <v>158</v>
      </c>
      <c r="B45" s="19">
        <v>951</v>
      </c>
      <c r="C45" s="11" t="s">
        <v>8</v>
      </c>
      <c r="D45" s="11" t="s">
        <v>159</v>
      </c>
      <c r="E45" s="11" t="s">
        <v>5</v>
      </c>
      <c r="F45" s="11"/>
      <c r="G45" s="12">
        <f>G46</f>
        <v>5973.8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160</v>
      </c>
      <c r="B46" s="19">
        <v>951</v>
      </c>
      <c r="C46" s="11" t="s">
        <v>8</v>
      </c>
      <c r="D46" s="11" t="s">
        <v>161</v>
      </c>
      <c r="E46" s="11" t="s">
        <v>5</v>
      </c>
      <c r="F46" s="11"/>
      <c r="G46" s="12">
        <f>G47</f>
        <v>5973.8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93.75008620978271</v>
      </c>
    </row>
    <row r="47" spans="1:25" ht="49.5" customHeight="1" outlineLevel="3" thickBot="1">
      <c r="A47" s="115" t="s">
        <v>330</v>
      </c>
      <c r="B47" s="92">
        <v>951</v>
      </c>
      <c r="C47" s="93" t="s">
        <v>8</v>
      </c>
      <c r="D47" s="93" t="s">
        <v>164</v>
      </c>
      <c r="E47" s="93" t="s">
        <v>5</v>
      </c>
      <c r="F47" s="93"/>
      <c r="G47" s="16">
        <f>G48+G51+G54</f>
        <v>5973.8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93.75008620978271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164</v>
      </c>
      <c r="E48" s="6" t="s">
        <v>95</v>
      </c>
      <c r="F48" s="6"/>
      <c r="G48" s="7">
        <f>G49+G50</f>
        <v>5814.8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96.31359032124922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164</v>
      </c>
      <c r="E49" s="95" t="s">
        <v>96</v>
      </c>
      <c r="F49" s="95"/>
      <c r="G49" s="100">
        <v>5812.8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96.34672877098815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164</v>
      </c>
      <c r="E50" s="95" t="s">
        <v>97</v>
      </c>
      <c r="F50" s="95"/>
      <c r="G50" s="100">
        <v>2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164</v>
      </c>
      <c r="E51" s="6" t="s">
        <v>101</v>
      </c>
      <c r="F51" s="6"/>
      <c r="G51" s="7">
        <f>G52+G53</f>
        <v>100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164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164</v>
      </c>
      <c r="E53" s="95" t="s">
        <v>103</v>
      </c>
      <c r="F53" s="95"/>
      <c r="G53" s="100">
        <v>100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164</v>
      </c>
      <c r="E54" s="6" t="s">
        <v>104</v>
      </c>
      <c r="F54" s="6"/>
      <c r="G54" s="7">
        <f>G55+G56</f>
        <v>59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164</v>
      </c>
      <c r="E55" s="95" t="s">
        <v>105</v>
      </c>
      <c r="F55" s="95"/>
      <c r="G55" s="100">
        <v>12.3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164</v>
      </c>
      <c r="E56" s="95" t="s">
        <v>106</v>
      </c>
      <c r="F56" s="95"/>
      <c r="G56" s="100">
        <v>46.7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323</v>
      </c>
      <c r="B57" s="19">
        <v>951</v>
      </c>
      <c r="C57" s="9" t="s">
        <v>325</v>
      </c>
      <c r="D57" s="9" t="s">
        <v>6</v>
      </c>
      <c r="E57" s="9" t="s">
        <v>5</v>
      </c>
      <c r="F57" s="9"/>
      <c r="G57" s="10">
        <f>G58</f>
        <v>18.4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158</v>
      </c>
      <c r="B58" s="19">
        <v>951</v>
      </c>
      <c r="C58" s="9" t="s">
        <v>325</v>
      </c>
      <c r="D58" s="9" t="s">
        <v>159</v>
      </c>
      <c r="E58" s="9" t="s">
        <v>5</v>
      </c>
      <c r="F58" s="9"/>
      <c r="G58" s="10">
        <f>G59</f>
        <v>18.4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160</v>
      </c>
      <c r="B59" s="19">
        <v>951</v>
      </c>
      <c r="C59" s="9" t="s">
        <v>325</v>
      </c>
      <c r="D59" s="9" t="s">
        <v>161</v>
      </c>
      <c r="E59" s="9" t="s">
        <v>5</v>
      </c>
      <c r="F59" s="9"/>
      <c r="G59" s="10">
        <f>G60</f>
        <v>18.4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324</v>
      </c>
      <c r="B60" s="92">
        <v>951</v>
      </c>
      <c r="C60" s="93" t="s">
        <v>325</v>
      </c>
      <c r="D60" s="93" t="s">
        <v>326</v>
      </c>
      <c r="E60" s="93" t="s">
        <v>5</v>
      </c>
      <c r="F60" s="93"/>
      <c r="G60" s="16">
        <f>G61</f>
        <v>18.4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325</v>
      </c>
      <c r="D61" s="6" t="s">
        <v>326</v>
      </c>
      <c r="E61" s="6" t="s">
        <v>101</v>
      </c>
      <c r="F61" s="6"/>
      <c r="G61" s="7">
        <f>G62</f>
        <v>18.4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325</v>
      </c>
      <c r="D62" s="95" t="s">
        <v>326</v>
      </c>
      <c r="E62" s="95" t="s">
        <v>103</v>
      </c>
      <c r="F62" s="95"/>
      <c r="G62" s="100">
        <v>18.4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3534.4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158</v>
      </c>
      <c r="B64" s="19">
        <v>951</v>
      </c>
      <c r="C64" s="11" t="s">
        <v>9</v>
      </c>
      <c r="D64" s="11" t="s">
        <v>159</v>
      </c>
      <c r="E64" s="11" t="s">
        <v>5</v>
      </c>
      <c r="F64" s="11"/>
      <c r="G64" s="12">
        <f>G65</f>
        <v>3534.4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80.20608137166137</v>
      </c>
    </row>
    <row r="65" spans="1:25" ht="32.25" outlineLevel="3" thickBot="1">
      <c r="A65" s="114" t="s">
        <v>160</v>
      </c>
      <c r="B65" s="19">
        <v>951</v>
      </c>
      <c r="C65" s="11" t="s">
        <v>9</v>
      </c>
      <c r="D65" s="11" t="s">
        <v>161</v>
      </c>
      <c r="E65" s="11" t="s">
        <v>5</v>
      </c>
      <c r="F65" s="11"/>
      <c r="G65" s="12">
        <f>G66</f>
        <v>3534.4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80.20608137166137</v>
      </c>
    </row>
    <row r="66" spans="1:25" ht="48" outlineLevel="4" thickBot="1">
      <c r="A66" s="115" t="s">
        <v>330</v>
      </c>
      <c r="B66" s="92">
        <v>951</v>
      </c>
      <c r="C66" s="93" t="s">
        <v>9</v>
      </c>
      <c r="D66" s="93" t="s">
        <v>164</v>
      </c>
      <c r="E66" s="93" t="s">
        <v>5</v>
      </c>
      <c r="F66" s="93"/>
      <c r="G66" s="16">
        <f>G67+G70</f>
        <v>3534.4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80.20608137166137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164</v>
      </c>
      <c r="E67" s="6" t="s">
        <v>95</v>
      </c>
      <c r="F67" s="6"/>
      <c r="G67" s="7">
        <f>G68+G69</f>
        <v>3534.4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80.20608137166137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164</v>
      </c>
      <c r="E68" s="95" t="s">
        <v>96</v>
      </c>
      <c r="F68" s="95"/>
      <c r="G68" s="100">
        <v>3532.8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164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164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164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164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3" thickBot="1">
      <c r="A73" s="8" t="s">
        <v>29</v>
      </c>
      <c r="B73" s="19">
        <v>951</v>
      </c>
      <c r="C73" s="9" t="s">
        <v>10</v>
      </c>
      <c r="D73" s="9" t="s">
        <v>6</v>
      </c>
      <c r="E73" s="9" t="s">
        <v>5</v>
      </c>
      <c r="F73" s="9"/>
      <c r="G73" s="10">
        <f>G74</f>
        <v>200</v>
      </c>
      <c r="H73" s="31">
        <f aca="true" t="shared" si="12" ref="H73:X75">H74</f>
        <v>0</v>
      </c>
      <c r="I73" s="31">
        <f t="shared" si="12"/>
        <v>0</v>
      </c>
      <c r="J73" s="31">
        <f t="shared" si="12"/>
        <v>0</v>
      </c>
      <c r="K73" s="31">
        <f t="shared" si="12"/>
        <v>0</v>
      </c>
      <c r="L73" s="31">
        <f t="shared" si="12"/>
        <v>0</v>
      </c>
      <c r="M73" s="31">
        <f t="shared" si="12"/>
        <v>0</v>
      </c>
      <c r="N73" s="31">
        <f t="shared" si="12"/>
        <v>0</v>
      </c>
      <c r="O73" s="31">
        <f t="shared" si="12"/>
        <v>0</v>
      </c>
      <c r="P73" s="31">
        <f t="shared" si="12"/>
        <v>0</v>
      </c>
      <c r="Q73" s="31">
        <f t="shared" si="12"/>
        <v>0</v>
      </c>
      <c r="R73" s="31">
        <f t="shared" si="12"/>
        <v>0</v>
      </c>
      <c r="S73" s="31">
        <f t="shared" si="12"/>
        <v>0</v>
      </c>
      <c r="T73" s="31">
        <f t="shared" si="12"/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66">
        <f t="shared" si="12"/>
        <v>0</v>
      </c>
      <c r="Y73" s="59">
        <f aca="true" t="shared" si="13" ref="Y73:Y80">X73/G73*100</f>
        <v>0</v>
      </c>
    </row>
    <row r="74" spans="1:25" ht="32.25" outlineLevel="3" thickBot="1">
      <c r="A74" s="114" t="s">
        <v>158</v>
      </c>
      <c r="B74" s="19">
        <v>951</v>
      </c>
      <c r="C74" s="11" t="s">
        <v>10</v>
      </c>
      <c r="D74" s="11" t="s">
        <v>159</v>
      </c>
      <c r="E74" s="11" t="s">
        <v>5</v>
      </c>
      <c r="F74" s="11"/>
      <c r="G74" s="12">
        <f>G75</f>
        <v>200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si="12"/>
        <v>0</v>
      </c>
      <c r="O74" s="32">
        <f t="shared" si="12"/>
        <v>0</v>
      </c>
      <c r="P74" s="32">
        <f t="shared" si="12"/>
        <v>0</v>
      </c>
      <c r="Q74" s="32">
        <f t="shared" si="12"/>
        <v>0</v>
      </c>
      <c r="R74" s="32">
        <f t="shared" si="12"/>
        <v>0</v>
      </c>
      <c r="S74" s="32">
        <f t="shared" si="12"/>
        <v>0</v>
      </c>
      <c r="T74" s="32">
        <f t="shared" si="12"/>
        <v>0</v>
      </c>
      <c r="U74" s="32">
        <f t="shared" si="12"/>
        <v>0</v>
      </c>
      <c r="V74" s="32">
        <f t="shared" si="12"/>
        <v>0</v>
      </c>
      <c r="W74" s="32">
        <f t="shared" si="12"/>
        <v>0</v>
      </c>
      <c r="X74" s="67">
        <f t="shared" si="12"/>
        <v>0</v>
      </c>
      <c r="Y74" s="59">
        <f t="shared" si="13"/>
        <v>0</v>
      </c>
    </row>
    <row r="75" spans="1:25" ht="32.25" outlineLevel="4" thickBot="1">
      <c r="A75" s="114" t="s">
        <v>160</v>
      </c>
      <c r="B75" s="19">
        <v>951</v>
      </c>
      <c r="C75" s="11" t="s">
        <v>10</v>
      </c>
      <c r="D75" s="11" t="s">
        <v>161</v>
      </c>
      <c r="E75" s="11" t="s">
        <v>5</v>
      </c>
      <c r="F75" s="11"/>
      <c r="G75" s="12">
        <f>G76</f>
        <v>200</v>
      </c>
      <c r="H75" s="34">
        <f t="shared" si="12"/>
        <v>0</v>
      </c>
      <c r="I75" s="34">
        <f t="shared" si="12"/>
        <v>0</v>
      </c>
      <c r="J75" s="34">
        <f t="shared" si="12"/>
        <v>0</v>
      </c>
      <c r="K75" s="34">
        <f t="shared" si="12"/>
        <v>0</v>
      </c>
      <c r="L75" s="34">
        <f t="shared" si="12"/>
        <v>0</v>
      </c>
      <c r="M75" s="34">
        <f t="shared" si="12"/>
        <v>0</v>
      </c>
      <c r="N75" s="34">
        <f t="shared" si="12"/>
        <v>0</v>
      </c>
      <c r="O75" s="34">
        <f t="shared" si="12"/>
        <v>0</v>
      </c>
      <c r="P75" s="34">
        <f t="shared" si="12"/>
        <v>0</v>
      </c>
      <c r="Q75" s="34">
        <f t="shared" si="12"/>
        <v>0</v>
      </c>
      <c r="R75" s="34">
        <f t="shared" si="12"/>
        <v>0</v>
      </c>
      <c r="S75" s="34">
        <f t="shared" si="12"/>
        <v>0</v>
      </c>
      <c r="T75" s="34">
        <f t="shared" si="12"/>
        <v>0</v>
      </c>
      <c r="U75" s="34">
        <f t="shared" si="12"/>
        <v>0</v>
      </c>
      <c r="V75" s="34">
        <f t="shared" si="12"/>
        <v>0</v>
      </c>
      <c r="W75" s="34">
        <f t="shared" si="12"/>
        <v>0</v>
      </c>
      <c r="X75" s="68">
        <f t="shared" si="12"/>
        <v>0</v>
      </c>
      <c r="Y75" s="59">
        <f t="shared" si="13"/>
        <v>0</v>
      </c>
    </row>
    <row r="76" spans="1:25" ht="32.25" outlineLevel="5" thickBot="1">
      <c r="A76" s="96" t="s">
        <v>168</v>
      </c>
      <c r="B76" s="92">
        <v>951</v>
      </c>
      <c r="C76" s="93" t="s">
        <v>10</v>
      </c>
      <c r="D76" s="93" t="s">
        <v>169</v>
      </c>
      <c r="E76" s="93" t="s">
        <v>5</v>
      </c>
      <c r="F76" s="93"/>
      <c r="G76" s="16">
        <f>G77</f>
        <v>200</v>
      </c>
      <c r="H76" s="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44"/>
      <c r="X76" s="65">
        <v>0</v>
      </c>
      <c r="Y76" s="59">
        <f t="shared" si="13"/>
        <v>0</v>
      </c>
    </row>
    <row r="77" spans="1:25" ht="15.75" customHeight="1" outlineLevel="3" thickBot="1">
      <c r="A77" s="5" t="s">
        <v>118</v>
      </c>
      <c r="B77" s="21">
        <v>951</v>
      </c>
      <c r="C77" s="6" t="s">
        <v>10</v>
      </c>
      <c r="D77" s="6" t="s">
        <v>169</v>
      </c>
      <c r="E77" s="6" t="s">
        <v>117</v>
      </c>
      <c r="F77" s="6"/>
      <c r="G77" s="7">
        <v>200</v>
      </c>
      <c r="H77" s="31" t="e">
        <f aca="true" t="shared" si="14" ref="H77:X77">H78+H85+H93+H99+H105+H123+H130+H144</f>
        <v>#REF!</v>
      </c>
      <c r="I77" s="31" t="e">
        <f t="shared" si="14"/>
        <v>#REF!</v>
      </c>
      <c r="J77" s="31" t="e">
        <f t="shared" si="14"/>
        <v>#REF!</v>
      </c>
      <c r="K77" s="31" t="e">
        <f t="shared" si="14"/>
        <v>#REF!</v>
      </c>
      <c r="L77" s="31" t="e">
        <f t="shared" si="14"/>
        <v>#REF!</v>
      </c>
      <c r="M77" s="31" t="e">
        <f t="shared" si="14"/>
        <v>#REF!</v>
      </c>
      <c r="N77" s="31" t="e">
        <f t="shared" si="14"/>
        <v>#REF!</v>
      </c>
      <c r="O77" s="31" t="e">
        <f t="shared" si="14"/>
        <v>#REF!</v>
      </c>
      <c r="P77" s="31" t="e">
        <f t="shared" si="14"/>
        <v>#REF!</v>
      </c>
      <c r="Q77" s="31" t="e">
        <f t="shared" si="14"/>
        <v>#REF!</v>
      </c>
      <c r="R77" s="31" t="e">
        <f t="shared" si="14"/>
        <v>#REF!</v>
      </c>
      <c r="S77" s="31" t="e">
        <f t="shared" si="14"/>
        <v>#REF!</v>
      </c>
      <c r="T77" s="31" t="e">
        <f t="shared" si="14"/>
        <v>#REF!</v>
      </c>
      <c r="U77" s="31" t="e">
        <f t="shared" si="14"/>
        <v>#REF!</v>
      </c>
      <c r="V77" s="31" t="e">
        <f t="shared" si="14"/>
        <v>#REF!</v>
      </c>
      <c r="W77" s="31" t="e">
        <f t="shared" si="14"/>
        <v>#REF!</v>
      </c>
      <c r="X77" s="69" t="e">
        <f t="shared" si="14"/>
        <v>#REF!</v>
      </c>
      <c r="Y77" s="59" t="e">
        <f t="shared" si="13"/>
        <v>#REF!</v>
      </c>
    </row>
    <row r="78" spans="1:25" ht="16.5" outlineLevel="3" thickBot="1">
      <c r="A78" s="8" t="s">
        <v>30</v>
      </c>
      <c r="B78" s="19">
        <v>951</v>
      </c>
      <c r="C78" s="9" t="s">
        <v>70</v>
      </c>
      <c r="D78" s="9" t="s">
        <v>6</v>
      </c>
      <c r="E78" s="9" t="s">
        <v>5</v>
      </c>
      <c r="F78" s="9"/>
      <c r="G78" s="145">
        <f>G79+G134</f>
        <v>35053.748999999996</v>
      </c>
      <c r="H78" s="32" t="e">
        <f>H79+#REF!</f>
        <v>#REF!</v>
      </c>
      <c r="I78" s="32" t="e">
        <f>I79+#REF!</f>
        <v>#REF!</v>
      </c>
      <c r="J78" s="32" t="e">
        <f>J79+#REF!</f>
        <v>#REF!</v>
      </c>
      <c r="K78" s="32" t="e">
        <f>K79+#REF!</f>
        <v>#REF!</v>
      </c>
      <c r="L78" s="32" t="e">
        <f>L79+#REF!</f>
        <v>#REF!</v>
      </c>
      <c r="M78" s="32" t="e">
        <f>M79+#REF!</f>
        <v>#REF!</v>
      </c>
      <c r="N78" s="32" t="e">
        <f>N79+#REF!</f>
        <v>#REF!</v>
      </c>
      <c r="O78" s="32" t="e">
        <f>O79+#REF!</f>
        <v>#REF!</v>
      </c>
      <c r="P78" s="32" t="e">
        <f>P79+#REF!</f>
        <v>#REF!</v>
      </c>
      <c r="Q78" s="32" t="e">
        <f>Q79+#REF!</f>
        <v>#REF!</v>
      </c>
      <c r="R78" s="32" t="e">
        <f>R79+#REF!</f>
        <v>#REF!</v>
      </c>
      <c r="S78" s="32" t="e">
        <f>S79+#REF!</f>
        <v>#REF!</v>
      </c>
      <c r="T78" s="32" t="e">
        <f>T79+#REF!</f>
        <v>#REF!</v>
      </c>
      <c r="U78" s="32" t="e">
        <f>U79+#REF!</f>
        <v>#REF!</v>
      </c>
      <c r="V78" s="32" t="e">
        <f>V79+#REF!</f>
        <v>#REF!</v>
      </c>
      <c r="W78" s="32" t="e">
        <f>W79+#REF!</f>
        <v>#REF!</v>
      </c>
      <c r="X78" s="70" t="e">
        <f>X79+#REF!</f>
        <v>#REF!</v>
      </c>
      <c r="Y78" s="59" t="e">
        <f t="shared" si="13"/>
        <v>#REF!</v>
      </c>
    </row>
    <row r="79" spans="1:25" ht="32.25" outlineLevel="4" thickBot="1">
      <c r="A79" s="114" t="s">
        <v>158</v>
      </c>
      <c r="B79" s="19">
        <v>951</v>
      </c>
      <c r="C79" s="11" t="s">
        <v>70</v>
      </c>
      <c r="D79" s="11" t="s">
        <v>159</v>
      </c>
      <c r="E79" s="11" t="s">
        <v>5</v>
      </c>
      <c r="F79" s="11"/>
      <c r="G79" s="148">
        <f>G80</f>
        <v>34773.049</v>
      </c>
      <c r="H79" s="34">
        <f aca="true" t="shared" si="15" ref="H79:X79">H80</f>
        <v>0</v>
      </c>
      <c r="I79" s="34">
        <f t="shared" si="15"/>
        <v>0</v>
      </c>
      <c r="J79" s="34">
        <f t="shared" si="15"/>
        <v>0</v>
      </c>
      <c r="K79" s="34">
        <f t="shared" si="15"/>
        <v>0</v>
      </c>
      <c r="L79" s="34">
        <f t="shared" si="15"/>
        <v>0</v>
      </c>
      <c r="M79" s="34">
        <f t="shared" si="15"/>
        <v>0</v>
      </c>
      <c r="N79" s="34">
        <f t="shared" si="15"/>
        <v>0</v>
      </c>
      <c r="O79" s="34">
        <f t="shared" si="15"/>
        <v>0</v>
      </c>
      <c r="P79" s="34">
        <f t="shared" si="15"/>
        <v>0</v>
      </c>
      <c r="Q79" s="34">
        <f t="shared" si="15"/>
        <v>0</v>
      </c>
      <c r="R79" s="34">
        <f t="shared" si="15"/>
        <v>0</v>
      </c>
      <c r="S79" s="34">
        <f t="shared" si="15"/>
        <v>0</v>
      </c>
      <c r="T79" s="34">
        <f t="shared" si="15"/>
        <v>0</v>
      </c>
      <c r="U79" s="34">
        <f t="shared" si="15"/>
        <v>0</v>
      </c>
      <c r="V79" s="34">
        <f t="shared" si="15"/>
        <v>0</v>
      </c>
      <c r="W79" s="34">
        <f t="shared" si="15"/>
        <v>0</v>
      </c>
      <c r="X79" s="68">
        <f t="shared" si="15"/>
        <v>950</v>
      </c>
      <c r="Y79" s="59">
        <f t="shared" si="13"/>
        <v>2.732000866533159</v>
      </c>
    </row>
    <row r="80" spans="1:25" ht="32.25" outlineLevel="5" thickBot="1">
      <c r="A80" s="114" t="s">
        <v>160</v>
      </c>
      <c r="B80" s="19">
        <v>951</v>
      </c>
      <c r="C80" s="11" t="s">
        <v>70</v>
      </c>
      <c r="D80" s="11" t="s">
        <v>161</v>
      </c>
      <c r="E80" s="11" t="s">
        <v>5</v>
      </c>
      <c r="F80" s="11"/>
      <c r="G80" s="148">
        <f>G81+G87+G94+G104+G99+G114+G121+G128+G101</f>
        <v>34773.049</v>
      </c>
      <c r="H80" s="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4"/>
      <c r="X80" s="65">
        <v>950</v>
      </c>
      <c r="Y80" s="59">
        <f t="shared" si="13"/>
        <v>2.732000866533159</v>
      </c>
    </row>
    <row r="81" spans="1:25" ht="18.75" customHeight="1" outlineLevel="5" thickBot="1">
      <c r="A81" s="96" t="s">
        <v>31</v>
      </c>
      <c r="B81" s="92">
        <v>951</v>
      </c>
      <c r="C81" s="93" t="s">
        <v>70</v>
      </c>
      <c r="D81" s="93" t="s">
        <v>312</v>
      </c>
      <c r="E81" s="93" t="s">
        <v>5</v>
      </c>
      <c r="F81" s="93"/>
      <c r="G81" s="16">
        <f>G82+G85</f>
        <v>1585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5" t="s">
        <v>98</v>
      </c>
      <c r="B82" s="21">
        <v>951</v>
      </c>
      <c r="C82" s="6" t="s">
        <v>70</v>
      </c>
      <c r="D82" s="6" t="s">
        <v>312</v>
      </c>
      <c r="E82" s="6" t="s">
        <v>95</v>
      </c>
      <c r="F82" s="6"/>
      <c r="G82" s="7">
        <f>G83+G84</f>
        <v>1186.44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5" thickBot="1">
      <c r="A83" s="90" t="s">
        <v>99</v>
      </c>
      <c r="B83" s="94">
        <v>951</v>
      </c>
      <c r="C83" s="95" t="s">
        <v>70</v>
      </c>
      <c r="D83" s="95" t="s">
        <v>312</v>
      </c>
      <c r="E83" s="95" t="s">
        <v>96</v>
      </c>
      <c r="F83" s="95"/>
      <c r="G83" s="100">
        <v>1186.44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0" t="s">
        <v>100</v>
      </c>
      <c r="B84" s="94">
        <v>951</v>
      </c>
      <c r="C84" s="95" t="s">
        <v>70</v>
      </c>
      <c r="D84" s="95" t="s">
        <v>312</v>
      </c>
      <c r="E84" s="95" t="s">
        <v>97</v>
      </c>
      <c r="F84" s="95"/>
      <c r="G84" s="100">
        <v>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35.25" customHeight="1" outlineLevel="6" thickBot="1">
      <c r="A85" s="5" t="s">
        <v>107</v>
      </c>
      <c r="B85" s="21">
        <v>951</v>
      </c>
      <c r="C85" s="6" t="s">
        <v>70</v>
      </c>
      <c r="D85" s="6" t="s">
        <v>312</v>
      </c>
      <c r="E85" s="6" t="s">
        <v>101</v>
      </c>
      <c r="F85" s="6"/>
      <c r="G85" s="7">
        <f>G86</f>
        <v>398.56</v>
      </c>
      <c r="H85" s="32">
        <f aca="true" t="shared" si="16" ref="H85:P86">H86</f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 t="shared" si="16"/>
        <v>0</v>
      </c>
      <c r="O85" s="32">
        <f t="shared" si="16"/>
        <v>0</v>
      </c>
      <c r="P85" s="32">
        <f t="shared" si="16"/>
        <v>0</v>
      </c>
      <c r="Q85" s="32">
        <f aca="true" t="shared" si="17" ref="Q85:X86">Q86</f>
        <v>0</v>
      </c>
      <c r="R85" s="32">
        <f t="shared" si="17"/>
        <v>0</v>
      </c>
      <c r="S85" s="32">
        <f t="shared" si="17"/>
        <v>0</v>
      </c>
      <c r="T85" s="32">
        <f t="shared" si="17"/>
        <v>0</v>
      </c>
      <c r="U85" s="32">
        <f t="shared" si="17"/>
        <v>0</v>
      </c>
      <c r="V85" s="32">
        <f t="shared" si="17"/>
        <v>0</v>
      </c>
      <c r="W85" s="32">
        <f t="shared" si="17"/>
        <v>0</v>
      </c>
      <c r="X85" s="67">
        <f>X86</f>
        <v>9539.0701</v>
      </c>
      <c r="Y85" s="59">
        <f>X85/G85*100</f>
        <v>2393.3837063428346</v>
      </c>
    </row>
    <row r="86" spans="1:25" ht="32.25" outlineLevel="4" thickBot="1">
      <c r="A86" s="90" t="s">
        <v>109</v>
      </c>
      <c r="B86" s="94">
        <v>951</v>
      </c>
      <c r="C86" s="95" t="s">
        <v>70</v>
      </c>
      <c r="D86" s="95" t="s">
        <v>312</v>
      </c>
      <c r="E86" s="95" t="s">
        <v>103</v>
      </c>
      <c r="F86" s="95"/>
      <c r="G86" s="100">
        <v>398.56</v>
      </c>
      <c r="H86" s="34">
        <f t="shared" si="16"/>
        <v>0</v>
      </c>
      <c r="I86" s="34">
        <f t="shared" si="16"/>
        <v>0</v>
      </c>
      <c r="J86" s="34">
        <f t="shared" si="16"/>
        <v>0</v>
      </c>
      <c r="K86" s="34">
        <f t="shared" si="16"/>
        <v>0</v>
      </c>
      <c r="L86" s="34">
        <f t="shared" si="16"/>
        <v>0</v>
      </c>
      <c r="M86" s="34">
        <f t="shared" si="16"/>
        <v>0</v>
      </c>
      <c r="N86" s="34">
        <f t="shared" si="16"/>
        <v>0</v>
      </c>
      <c r="O86" s="34">
        <f t="shared" si="16"/>
        <v>0</v>
      </c>
      <c r="P86" s="34">
        <f t="shared" si="16"/>
        <v>0</v>
      </c>
      <c r="Q86" s="34">
        <f t="shared" si="17"/>
        <v>0</v>
      </c>
      <c r="R86" s="34">
        <f t="shared" si="17"/>
        <v>0</v>
      </c>
      <c r="S86" s="34">
        <f t="shared" si="17"/>
        <v>0</v>
      </c>
      <c r="T86" s="34">
        <f t="shared" si="17"/>
        <v>0</v>
      </c>
      <c r="U86" s="34">
        <f t="shared" si="17"/>
        <v>0</v>
      </c>
      <c r="V86" s="34">
        <f t="shared" si="17"/>
        <v>0</v>
      </c>
      <c r="W86" s="34">
        <f t="shared" si="17"/>
        <v>0</v>
      </c>
      <c r="X86" s="64">
        <f t="shared" si="17"/>
        <v>9539.0701</v>
      </c>
      <c r="Y86" s="59">
        <f>X86/G86*100</f>
        <v>2393.3837063428346</v>
      </c>
    </row>
    <row r="87" spans="1:25" ht="48" outlineLevel="5" thickBot="1">
      <c r="A87" s="115" t="s">
        <v>330</v>
      </c>
      <c r="B87" s="92">
        <v>951</v>
      </c>
      <c r="C87" s="93" t="s">
        <v>70</v>
      </c>
      <c r="D87" s="93" t="s">
        <v>164</v>
      </c>
      <c r="E87" s="93" t="s">
        <v>5</v>
      </c>
      <c r="F87" s="93"/>
      <c r="G87" s="147">
        <f>G88+G91</f>
        <v>10721.669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9539.0701</v>
      </c>
      <c r="Y87" s="59">
        <f>X87/G87*100</f>
        <v>88.9700111055471</v>
      </c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164</v>
      </c>
      <c r="E88" s="6" t="s">
        <v>95</v>
      </c>
      <c r="F88" s="6"/>
      <c r="G88" s="7">
        <f>G89+G90</f>
        <v>10628.949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164</v>
      </c>
      <c r="E89" s="95" t="s">
        <v>96</v>
      </c>
      <c r="F89" s="95"/>
      <c r="G89" s="146">
        <v>10626.949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164</v>
      </c>
      <c r="E90" s="95" t="s">
        <v>97</v>
      </c>
      <c r="F90" s="95"/>
      <c r="G90" s="100">
        <v>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5" t="s">
        <v>107</v>
      </c>
      <c r="B91" s="21">
        <v>951</v>
      </c>
      <c r="C91" s="6" t="s">
        <v>70</v>
      </c>
      <c r="D91" s="6" t="s">
        <v>164</v>
      </c>
      <c r="E91" s="6" t="s">
        <v>101</v>
      </c>
      <c r="F91" s="6"/>
      <c r="G91" s="7">
        <f>G92+G93</f>
        <v>92.72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108</v>
      </c>
      <c r="B92" s="94">
        <v>951</v>
      </c>
      <c r="C92" s="95" t="s">
        <v>70</v>
      </c>
      <c r="D92" s="95" t="s">
        <v>164</v>
      </c>
      <c r="E92" s="95" t="s">
        <v>102</v>
      </c>
      <c r="F92" s="95"/>
      <c r="G92" s="100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2.25" outlineLevel="6" thickBot="1">
      <c r="A93" s="90" t="s">
        <v>109</v>
      </c>
      <c r="B93" s="94">
        <v>951</v>
      </c>
      <c r="C93" s="95" t="s">
        <v>70</v>
      </c>
      <c r="D93" s="95" t="s">
        <v>164</v>
      </c>
      <c r="E93" s="95" t="s">
        <v>103</v>
      </c>
      <c r="F93" s="95"/>
      <c r="G93" s="100">
        <v>92.72</v>
      </c>
      <c r="H93" s="32">
        <f aca="true" t="shared" si="18" ref="H93:W93">H94</f>
        <v>0</v>
      </c>
      <c r="I93" s="32">
        <f t="shared" si="18"/>
        <v>0</v>
      </c>
      <c r="J93" s="32">
        <f t="shared" si="18"/>
        <v>0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 t="shared" si="18"/>
        <v>0</v>
      </c>
      <c r="O93" s="32">
        <f t="shared" si="18"/>
        <v>0</v>
      </c>
      <c r="P93" s="32">
        <f t="shared" si="18"/>
        <v>0</v>
      </c>
      <c r="Q93" s="32">
        <f t="shared" si="18"/>
        <v>0</v>
      </c>
      <c r="R93" s="32">
        <f t="shared" si="18"/>
        <v>0</v>
      </c>
      <c r="S93" s="32">
        <f t="shared" si="18"/>
        <v>0</v>
      </c>
      <c r="T93" s="32">
        <f t="shared" si="18"/>
        <v>0</v>
      </c>
      <c r="U93" s="32">
        <f t="shared" si="18"/>
        <v>0</v>
      </c>
      <c r="V93" s="32">
        <f t="shared" si="18"/>
        <v>0</v>
      </c>
      <c r="W93" s="32">
        <f t="shared" si="18"/>
        <v>0</v>
      </c>
      <c r="X93" s="67">
        <f>X94</f>
        <v>277.89792</v>
      </c>
      <c r="Y93" s="59">
        <f>X93/G93*100</f>
        <v>299.71734253666955</v>
      </c>
    </row>
    <row r="94" spans="1:25" ht="46.5" customHeight="1" outlineLevel="4" thickBot="1">
      <c r="A94" s="96" t="s">
        <v>170</v>
      </c>
      <c r="B94" s="92">
        <v>951</v>
      </c>
      <c r="C94" s="93" t="s">
        <v>70</v>
      </c>
      <c r="D94" s="93" t="s">
        <v>171</v>
      </c>
      <c r="E94" s="93" t="s">
        <v>5</v>
      </c>
      <c r="F94" s="93"/>
      <c r="G94" s="16">
        <f>G95+G97</f>
        <v>99</v>
      </c>
      <c r="H94" s="34">
        <f aca="true" t="shared" si="19" ref="H94:X94">H95</f>
        <v>0</v>
      </c>
      <c r="I94" s="34">
        <f t="shared" si="19"/>
        <v>0</v>
      </c>
      <c r="J94" s="34">
        <f t="shared" si="19"/>
        <v>0</v>
      </c>
      <c r="K94" s="34">
        <f t="shared" si="19"/>
        <v>0</v>
      </c>
      <c r="L94" s="34">
        <f t="shared" si="19"/>
        <v>0</v>
      </c>
      <c r="M94" s="34">
        <f t="shared" si="19"/>
        <v>0</v>
      </c>
      <c r="N94" s="34">
        <f t="shared" si="19"/>
        <v>0</v>
      </c>
      <c r="O94" s="34">
        <f t="shared" si="19"/>
        <v>0</v>
      </c>
      <c r="P94" s="34">
        <f t="shared" si="19"/>
        <v>0</v>
      </c>
      <c r="Q94" s="34">
        <f t="shared" si="19"/>
        <v>0</v>
      </c>
      <c r="R94" s="34">
        <f t="shared" si="19"/>
        <v>0</v>
      </c>
      <c r="S94" s="34">
        <f t="shared" si="19"/>
        <v>0</v>
      </c>
      <c r="T94" s="34">
        <f t="shared" si="19"/>
        <v>0</v>
      </c>
      <c r="U94" s="34">
        <f t="shared" si="19"/>
        <v>0</v>
      </c>
      <c r="V94" s="34">
        <f t="shared" si="19"/>
        <v>0</v>
      </c>
      <c r="W94" s="34">
        <f t="shared" si="19"/>
        <v>0</v>
      </c>
      <c r="X94" s="68">
        <f t="shared" si="19"/>
        <v>277.89792</v>
      </c>
      <c r="Y94" s="59">
        <f>X94/G94*100</f>
        <v>280.70496969696967</v>
      </c>
    </row>
    <row r="95" spans="1:25" ht="32.25" outlineLevel="5" thickBot="1">
      <c r="A95" s="5" t="s">
        <v>107</v>
      </c>
      <c r="B95" s="21">
        <v>951</v>
      </c>
      <c r="C95" s="6" t="s">
        <v>70</v>
      </c>
      <c r="D95" s="6" t="s">
        <v>171</v>
      </c>
      <c r="E95" s="6" t="s">
        <v>101</v>
      </c>
      <c r="F95" s="6"/>
      <c r="G95" s="7">
        <f>G96</f>
        <v>99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277.89792</v>
      </c>
      <c r="Y95" s="59">
        <f>X95/G95*100</f>
        <v>280.70496969696967</v>
      </c>
    </row>
    <row r="96" spans="1:25" ht="32.25" outlineLevel="5" thickBot="1">
      <c r="A96" s="90" t="s">
        <v>109</v>
      </c>
      <c r="B96" s="94">
        <v>951</v>
      </c>
      <c r="C96" s="95" t="s">
        <v>70</v>
      </c>
      <c r="D96" s="95" t="s">
        <v>171</v>
      </c>
      <c r="E96" s="95" t="s">
        <v>103</v>
      </c>
      <c r="F96" s="95"/>
      <c r="G96" s="100">
        <v>99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16.5" outlineLevel="5" thickBot="1">
      <c r="A97" s="5" t="s">
        <v>110</v>
      </c>
      <c r="B97" s="21">
        <v>951</v>
      </c>
      <c r="C97" s="6" t="s">
        <v>70</v>
      </c>
      <c r="D97" s="6" t="s">
        <v>171</v>
      </c>
      <c r="E97" s="6" t="s">
        <v>104</v>
      </c>
      <c r="F97" s="6"/>
      <c r="G97" s="7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16.5" outlineLevel="5" thickBot="1">
      <c r="A98" s="90" t="s">
        <v>112</v>
      </c>
      <c r="B98" s="94">
        <v>951</v>
      </c>
      <c r="C98" s="95" t="s">
        <v>70</v>
      </c>
      <c r="D98" s="95" t="s">
        <v>171</v>
      </c>
      <c r="E98" s="95" t="s">
        <v>106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19.5" customHeight="1" outlineLevel="6" thickBot="1">
      <c r="A99" s="96" t="s">
        <v>172</v>
      </c>
      <c r="B99" s="92">
        <v>951</v>
      </c>
      <c r="C99" s="93" t="s">
        <v>70</v>
      </c>
      <c r="D99" s="93" t="s">
        <v>173</v>
      </c>
      <c r="E99" s="93" t="s">
        <v>5</v>
      </c>
      <c r="F99" s="93"/>
      <c r="G99" s="16">
        <f>G100</f>
        <v>42.12</v>
      </c>
      <c r="H99" s="32" t="e">
        <f>#REF!+H100</f>
        <v>#REF!</v>
      </c>
      <c r="I99" s="32" t="e">
        <f>#REF!+I100</f>
        <v>#REF!</v>
      </c>
      <c r="J99" s="32" t="e">
        <f>#REF!+J100</f>
        <v>#REF!</v>
      </c>
      <c r="K99" s="32" t="e">
        <f>#REF!+K100</f>
        <v>#REF!</v>
      </c>
      <c r="L99" s="32" t="e">
        <f>#REF!+L100</f>
        <v>#REF!</v>
      </c>
      <c r="M99" s="32" t="e">
        <f>#REF!+M100</f>
        <v>#REF!</v>
      </c>
      <c r="N99" s="32" t="e">
        <f>#REF!+N100</f>
        <v>#REF!</v>
      </c>
      <c r="O99" s="32" t="e">
        <f>#REF!+O100</f>
        <v>#REF!</v>
      </c>
      <c r="P99" s="32" t="e">
        <f>#REF!+P100</f>
        <v>#REF!</v>
      </c>
      <c r="Q99" s="32" t="e">
        <f>#REF!+Q100</f>
        <v>#REF!</v>
      </c>
      <c r="R99" s="32" t="e">
        <f>#REF!+R100</f>
        <v>#REF!</v>
      </c>
      <c r="S99" s="32" t="e">
        <f>#REF!+S100</f>
        <v>#REF!</v>
      </c>
      <c r="T99" s="32" t="e">
        <f>#REF!+T100</f>
        <v>#REF!</v>
      </c>
      <c r="U99" s="32" t="e">
        <f>#REF!+U100</f>
        <v>#REF!</v>
      </c>
      <c r="V99" s="32" t="e">
        <f>#REF!+V100</f>
        <v>#REF!</v>
      </c>
      <c r="W99" s="32" t="e">
        <f>#REF!+W100</f>
        <v>#REF!</v>
      </c>
      <c r="X99" s="70" t="e">
        <f>#REF!+X100</f>
        <v>#REF!</v>
      </c>
      <c r="Y99" s="59" t="e">
        <f aca="true" t="shared" si="20" ref="Y99:Y107">X99/G99*100</f>
        <v>#REF!</v>
      </c>
    </row>
    <row r="100" spans="1:25" ht="16.5" customHeight="1" outlineLevel="4" thickBot="1">
      <c r="A100" s="5" t="s">
        <v>119</v>
      </c>
      <c r="B100" s="21">
        <v>951</v>
      </c>
      <c r="C100" s="6" t="s">
        <v>70</v>
      </c>
      <c r="D100" s="6" t="s">
        <v>173</v>
      </c>
      <c r="E100" s="6" t="s">
        <v>120</v>
      </c>
      <c r="F100" s="6"/>
      <c r="G100" s="7">
        <v>42.12</v>
      </c>
      <c r="H100" s="34">
        <f aca="true" t="shared" si="21" ref="H100:W100">H104</f>
        <v>0</v>
      </c>
      <c r="I100" s="34">
        <f t="shared" si="21"/>
        <v>0</v>
      </c>
      <c r="J100" s="34">
        <f t="shared" si="21"/>
        <v>0</v>
      </c>
      <c r="K100" s="34">
        <f t="shared" si="21"/>
        <v>0</v>
      </c>
      <c r="L100" s="34">
        <f t="shared" si="21"/>
        <v>0</v>
      </c>
      <c r="M100" s="34">
        <f t="shared" si="21"/>
        <v>0</v>
      </c>
      <c r="N100" s="34">
        <f t="shared" si="21"/>
        <v>0</v>
      </c>
      <c r="O100" s="34">
        <f t="shared" si="21"/>
        <v>0</v>
      </c>
      <c r="P100" s="34">
        <f t="shared" si="21"/>
        <v>0</v>
      </c>
      <c r="Q100" s="34">
        <f t="shared" si="21"/>
        <v>0</v>
      </c>
      <c r="R100" s="34">
        <f t="shared" si="21"/>
        <v>0</v>
      </c>
      <c r="S100" s="34">
        <f t="shared" si="21"/>
        <v>0</v>
      </c>
      <c r="T100" s="34">
        <f t="shared" si="21"/>
        <v>0</v>
      </c>
      <c r="U100" s="34">
        <f t="shared" si="21"/>
        <v>0</v>
      </c>
      <c r="V100" s="34">
        <f t="shared" si="21"/>
        <v>0</v>
      </c>
      <c r="W100" s="34">
        <f t="shared" si="21"/>
        <v>0</v>
      </c>
      <c r="X100" s="64">
        <f>X104</f>
        <v>1067.9833</v>
      </c>
      <c r="Y100" s="59">
        <f t="shared" si="20"/>
        <v>2535.572886989554</v>
      </c>
    </row>
    <row r="101" spans="1:25" ht="48" customHeight="1" outlineLevel="4" thickBot="1">
      <c r="A101" s="96" t="s">
        <v>313</v>
      </c>
      <c r="B101" s="92">
        <v>951</v>
      </c>
      <c r="C101" s="93" t="s">
        <v>70</v>
      </c>
      <c r="D101" s="93" t="s">
        <v>314</v>
      </c>
      <c r="E101" s="93" t="s">
        <v>5</v>
      </c>
      <c r="F101" s="93"/>
      <c r="G101" s="16">
        <f>G102</f>
        <v>333.6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81"/>
      <c r="Y101" s="59"/>
    </row>
    <row r="102" spans="1:25" ht="15.75" customHeight="1" outlineLevel="4" thickBot="1">
      <c r="A102" s="5" t="s">
        <v>107</v>
      </c>
      <c r="B102" s="21">
        <v>951</v>
      </c>
      <c r="C102" s="6" t="s">
        <v>70</v>
      </c>
      <c r="D102" s="6" t="s">
        <v>314</v>
      </c>
      <c r="E102" s="6" t="s">
        <v>101</v>
      </c>
      <c r="F102" s="6"/>
      <c r="G102" s="7">
        <f>G103</f>
        <v>333.6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81"/>
      <c r="Y102" s="59"/>
    </row>
    <row r="103" spans="1:25" ht="15.75" customHeight="1" outlineLevel="4" thickBot="1">
      <c r="A103" s="90" t="s">
        <v>109</v>
      </c>
      <c r="B103" s="94">
        <v>951</v>
      </c>
      <c r="C103" s="95" t="s">
        <v>70</v>
      </c>
      <c r="D103" s="95" t="s">
        <v>314</v>
      </c>
      <c r="E103" s="95" t="s">
        <v>103</v>
      </c>
      <c r="F103" s="95"/>
      <c r="G103" s="100">
        <v>333.6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Y103" s="59"/>
    </row>
    <row r="104" spans="1:25" ht="32.25" outlineLevel="5" thickBot="1">
      <c r="A104" s="96" t="s">
        <v>174</v>
      </c>
      <c r="B104" s="92">
        <v>951</v>
      </c>
      <c r="C104" s="93" t="s">
        <v>70</v>
      </c>
      <c r="D104" s="93" t="s">
        <v>175</v>
      </c>
      <c r="E104" s="93" t="s">
        <v>5</v>
      </c>
      <c r="F104" s="93"/>
      <c r="G104" s="16">
        <f>G105+G108+G111</f>
        <v>19798.260000000002</v>
      </c>
      <c r="H104" s="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44"/>
      <c r="X104" s="65">
        <v>1067.9833</v>
      </c>
      <c r="Y104" s="59">
        <f t="shared" si="20"/>
        <v>5.394329097607567</v>
      </c>
    </row>
    <row r="105" spans="1:25" ht="18.75" customHeight="1" outlineLevel="6" thickBot="1">
      <c r="A105" s="5" t="s">
        <v>122</v>
      </c>
      <c r="B105" s="21">
        <v>951</v>
      </c>
      <c r="C105" s="6" t="s">
        <v>70</v>
      </c>
      <c r="D105" s="6" t="s">
        <v>175</v>
      </c>
      <c r="E105" s="6" t="s">
        <v>121</v>
      </c>
      <c r="F105" s="6"/>
      <c r="G105" s="7">
        <f>G106+G107</f>
        <v>12380.41</v>
      </c>
      <c r="H105" s="32">
        <f aca="true" t="shared" si="22" ref="H105:X106">H106</f>
        <v>0</v>
      </c>
      <c r="I105" s="32">
        <f t="shared" si="22"/>
        <v>0</v>
      </c>
      <c r="J105" s="32">
        <f t="shared" si="22"/>
        <v>0</v>
      </c>
      <c r="K105" s="32">
        <f t="shared" si="22"/>
        <v>0</v>
      </c>
      <c r="L105" s="32">
        <f t="shared" si="22"/>
        <v>0</v>
      </c>
      <c r="M105" s="32">
        <f t="shared" si="22"/>
        <v>0</v>
      </c>
      <c r="N105" s="32">
        <f t="shared" si="22"/>
        <v>0</v>
      </c>
      <c r="O105" s="32">
        <f t="shared" si="22"/>
        <v>0</v>
      </c>
      <c r="P105" s="32">
        <f t="shared" si="22"/>
        <v>0</v>
      </c>
      <c r="Q105" s="32">
        <f t="shared" si="22"/>
        <v>0</v>
      </c>
      <c r="R105" s="32">
        <f t="shared" si="22"/>
        <v>0</v>
      </c>
      <c r="S105" s="32">
        <f t="shared" si="22"/>
        <v>0</v>
      </c>
      <c r="T105" s="32">
        <f t="shared" si="22"/>
        <v>0</v>
      </c>
      <c r="U105" s="32">
        <f t="shared" si="22"/>
        <v>0</v>
      </c>
      <c r="V105" s="32">
        <f t="shared" si="22"/>
        <v>0</v>
      </c>
      <c r="W105" s="32">
        <f t="shared" si="22"/>
        <v>0</v>
      </c>
      <c r="X105" s="67">
        <f>X106</f>
        <v>16240.50148</v>
      </c>
      <c r="Y105" s="59">
        <f t="shared" si="20"/>
        <v>131.17902783510402</v>
      </c>
    </row>
    <row r="106" spans="1:25" ht="16.5" outlineLevel="6" thickBot="1">
      <c r="A106" s="90" t="s">
        <v>99</v>
      </c>
      <c r="B106" s="94">
        <v>951</v>
      </c>
      <c r="C106" s="95" t="s">
        <v>70</v>
      </c>
      <c r="D106" s="95" t="s">
        <v>175</v>
      </c>
      <c r="E106" s="95" t="s">
        <v>123</v>
      </c>
      <c r="F106" s="95"/>
      <c r="G106" s="100">
        <v>12370.41</v>
      </c>
      <c r="H106" s="35">
        <f t="shared" si="22"/>
        <v>0</v>
      </c>
      <c r="I106" s="35">
        <f t="shared" si="22"/>
        <v>0</v>
      </c>
      <c r="J106" s="35">
        <f t="shared" si="22"/>
        <v>0</v>
      </c>
      <c r="K106" s="35">
        <f t="shared" si="22"/>
        <v>0</v>
      </c>
      <c r="L106" s="35">
        <f t="shared" si="22"/>
        <v>0</v>
      </c>
      <c r="M106" s="35">
        <f t="shared" si="22"/>
        <v>0</v>
      </c>
      <c r="N106" s="35">
        <f t="shared" si="22"/>
        <v>0</v>
      </c>
      <c r="O106" s="35">
        <f t="shared" si="22"/>
        <v>0</v>
      </c>
      <c r="P106" s="35">
        <f t="shared" si="22"/>
        <v>0</v>
      </c>
      <c r="Q106" s="35">
        <f t="shared" si="22"/>
        <v>0</v>
      </c>
      <c r="R106" s="35">
        <f t="shared" si="22"/>
        <v>0</v>
      </c>
      <c r="S106" s="35">
        <f t="shared" si="22"/>
        <v>0</v>
      </c>
      <c r="T106" s="35">
        <f t="shared" si="22"/>
        <v>0</v>
      </c>
      <c r="U106" s="35">
        <f t="shared" si="22"/>
        <v>0</v>
      </c>
      <c r="V106" s="35">
        <f t="shared" si="22"/>
        <v>0</v>
      </c>
      <c r="W106" s="35">
        <f t="shared" si="22"/>
        <v>0</v>
      </c>
      <c r="X106" s="71">
        <f t="shared" si="22"/>
        <v>16240.50148</v>
      </c>
      <c r="Y106" s="59">
        <f t="shared" si="20"/>
        <v>131.2850704220798</v>
      </c>
    </row>
    <row r="107" spans="1:25" ht="32.25" outlineLevel="6" thickBot="1">
      <c r="A107" s="90" t="s">
        <v>100</v>
      </c>
      <c r="B107" s="94">
        <v>951</v>
      </c>
      <c r="C107" s="95" t="s">
        <v>70</v>
      </c>
      <c r="D107" s="95" t="s">
        <v>175</v>
      </c>
      <c r="E107" s="95" t="s">
        <v>124</v>
      </c>
      <c r="F107" s="95"/>
      <c r="G107" s="100">
        <v>10</v>
      </c>
      <c r="H107" s="2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45"/>
      <c r="X107" s="65">
        <v>16240.50148</v>
      </c>
      <c r="Y107" s="59">
        <f t="shared" si="20"/>
        <v>162405.0148</v>
      </c>
    </row>
    <row r="108" spans="1:25" ht="32.25" outlineLevel="6" thickBot="1">
      <c r="A108" s="5" t="s">
        <v>107</v>
      </c>
      <c r="B108" s="21">
        <v>951</v>
      </c>
      <c r="C108" s="6" t="s">
        <v>70</v>
      </c>
      <c r="D108" s="6" t="s">
        <v>175</v>
      </c>
      <c r="E108" s="6" t="s">
        <v>101</v>
      </c>
      <c r="F108" s="6"/>
      <c r="G108" s="7">
        <f>G109+G110</f>
        <v>7290.35</v>
      </c>
      <c r="H108" s="88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75"/>
      <c r="Y108" s="59"/>
    </row>
    <row r="109" spans="1:25" ht="32.25" outlineLevel="6" thickBot="1">
      <c r="A109" s="90" t="s">
        <v>108</v>
      </c>
      <c r="B109" s="94">
        <v>951</v>
      </c>
      <c r="C109" s="95" t="s">
        <v>70</v>
      </c>
      <c r="D109" s="95" t="s">
        <v>175</v>
      </c>
      <c r="E109" s="95" t="s">
        <v>102</v>
      </c>
      <c r="F109" s="95"/>
      <c r="G109" s="100">
        <v>0</v>
      </c>
      <c r="H109" s="88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75"/>
      <c r="Y109" s="59"/>
    </row>
    <row r="110" spans="1:25" ht="32.25" outlineLevel="6" thickBot="1">
      <c r="A110" s="90" t="s">
        <v>109</v>
      </c>
      <c r="B110" s="94">
        <v>951</v>
      </c>
      <c r="C110" s="95" t="s">
        <v>70</v>
      </c>
      <c r="D110" s="95" t="s">
        <v>175</v>
      </c>
      <c r="E110" s="95" t="s">
        <v>103</v>
      </c>
      <c r="F110" s="95"/>
      <c r="G110" s="100">
        <v>7290.35</v>
      </c>
      <c r="H110" s="8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75"/>
      <c r="Y110" s="59"/>
    </row>
    <row r="111" spans="1:25" ht="16.5" outlineLevel="6" thickBot="1">
      <c r="A111" s="5" t="s">
        <v>110</v>
      </c>
      <c r="B111" s="21">
        <v>951</v>
      </c>
      <c r="C111" s="6" t="s">
        <v>70</v>
      </c>
      <c r="D111" s="6" t="s">
        <v>175</v>
      </c>
      <c r="E111" s="6" t="s">
        <v>104</v>
      </c>
      <c r="F111" s="6"/>
      <c r="G111" s="7">
        <f>G112+G113</f>
        <v>127.5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</row>
    <row r="112" spans="1:25" ht="32.25" outlineLevel="6" thickBot="1">
      <c r="A112" s="90" t="s">
        <v>111</v>
      </c>
      <c r="B112" s="94">
        <v>951</v>
      </c>
      <c r="C112" s="95" t="s">
        <v>70</v>
      </c>
      <c r="D112" s="95" t="s">
        <v>175</v>
      </c>
      <c r="E112" s="95" t="s">
        <v>105</v>
      </c>
      <c r="F112" s="95"/>
      <c r="G112" s="100">
        <v>114.6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90" t="s">
        <v>112</v>
      </c>
      <c r="B113" s="94">
        <v>951</v>
      </c>
      <c r="C113" s="95" t="s">
        <v>70</v>
      </c>
      <c r="D113" s="95" t="s">
        <v>175</v>
      </c>
      <c r="E113" s="95" t="s">
        <v>106</v>
      </c>
      <c r="F113" s="95"/>
      <c r="G113" s="100">
        <v>12.9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32.25" outlineLevel="6" thickBot="1">
      <c r="A114" s="116" t="s">
        <v>176</v>
      </c>
      <c r="B114" s="92">
        <v>951</v>
      </c>
      <c r="C114" s="93" t="s">
        <v>70</v>
      </c>
      <c r="D114" s="93" t="s">
        <v>177</v>
      </c>
      <c r="E114" s="93" t="s">
        <v>5</v>
      </c>
      <c r="F114" s="93"/>
      <c r="G114" s="16">
        <f>G115+G118</f>
        <v>1003.4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32.25" outlineLevel="6" thickBot="1">
      <c r="A115" s="5" t="s">
        <v>98</v>
      </c>
      <c r="B115" s="21">
        <v>951</v>
      </c>
      <c r="C115" s="6" t="s">
        <v>70</v>
      </c>
      <c r="D115" s="6" t="s">
        <v>177</v>
      </c>
      <c r="E115" s="6" t="s">
        <v>95</v>
      </c>
      <c r="F115" s="6"/>
      <c r="G115" s="7">
        <f>G116+G117</f>
        <v>885.25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90" t="s">
        <v>99</v>
      </c>
      <c r="B116" s="94">
        <v>951</v>
      </c>
      <c r="C116" s="95" t="s">
        <v>70</v>
      </c>
      <c r="D116" s="95" t="s">
        <v>177</v>
      </c>
      <c r="E116" s="95" t="s">
        <v>96</v>
      </c>
      <c r="F116" s="95"/>
      <c r="G116" s="100">
        <v>885.25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100</v>
      </c>
      <c r="B117" s="94">
        <v>951</v>
      </c>
      <c r="C117" s="95" t="s">
        <v>70</v>
      </c>
      <c r="D117" s="95" t="s">
        <v>177</v>
      </c>
      <c r="E117" s="95" t="s">
        <v>97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5" t="s">
        <v>107</v>
      </c>
      <c r="B118" s="21">
        <v>951</v>
      </c>
      <c r="C118" s="6" t="s">
        <v>70</v>
      </c>
      <c r="D118" s="6" t="s">
        <v>177</v>
      </c>
      <c r="E118" s="6" t="s">
        <v>101</v>
      </c>
      <c r="F118" s="6"/>
      <c r="G118" s="7">
        <f>G119+G120</f>
        <v>118.15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32.25" outlineLevel="6" thickBot="1">
      <c r="A119" s="90" t="s">
        <v>108</v>
      </c>
      <c r="B119" s="94">
        <v>951</v>
      </c>
      <c r="C119" s="95" t="s">
        <v>70</v>
      </c>
      <c r="D119" s="95" t="s">
        <v>177</v>
      </c>
      <c r="E119" s="95" t="s">
        <v>102</v>
      </c>
      <c r="F119" s="95"/>
      <c r="G119" s="100">
        <v>0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109</v>
      </c>
      <c r="B120" s="94">
        <v>951</v>
      </c>
      <c r="C120" s="95" t="s">
        <v>70</v>
      </c>
      <c r="D120" s="95" t="s">
        <v>177</v>
      </c>
      <c r="E120" s="95" t="s">
        <v>103</v>
      </c>
      <c r="F120" s="95"/>
      <c r="G120" s="100">
        <v>118.15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4.5" customHeight="1" outlineLevel="6" thickBot="1">
      <c r="A121" s="116" t="s">
        <v>178</v>
      </c>
      <c r="B121" s="92">
        <v>951</v>
      </c>
      <c r="C121" s="93" t="s">
        <v>70</v>
      </c>
      <c r="D121" s="93" t="s">
        <v>179</v>
      </c>
      <c r="E121" s="93" t="s">
        <v>5</v>
      </c>
      <c r="F121" s="93"/>
      <c r="G121" s="16">
        <f>G122+G125</f>
        <v>538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5" t="s">
        <v>98</v>
      </c>
      <c r="B122" s="21">
        <v>951</v>
      </c>
      <c r="C122" s="6" t="s">
        <v>70</v>
      </c>
      <c r="D122" s="6" t="s">
        <v>179</v>
      </c>
      <c r="E122" s="6" t="s">
        <v>95</v>
      </c>
      <c r="F122" s="6"/>
      <c r="G122" s="7">
        <f>G123+G124</f>
        <v>427.04999999999995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16.5" outlineLevel="6" thickBot="1">
      <c r="A123" s="90" t="s">
        <v>99</v>
      </c>
      <c r="B123" s="94">
        <v>951</v>
      </c>
      <c r="C123" s="95" t="s">
        <v>70</v>
      </c>
      <c r="D123" s="95" t="s">
        <v>179</v>
      </c>
      <c r="E123" s="95" t="s">
        <v>96</v>
      </c>
      <c r="F123" s="95"/>
      <c r="G123" s="100">
        <v>425.15</v>
      </c>
      <c r="H123" s="32">
        <f aca="true" t="shared" si="23" ref="H123:W123">H124</f>
        <v>0</v>
      </c>
      <c r="I123" s="32">
        <f t="shared" si="23"/>
        <v>0</v>
      </c>
      <c r="J123" s="32">
        <f t="shared" si="23"/>
        <v>0</v>
      </c>
      <c r="K123" s="32">
        <f t="shared" si="23"/>
        <v>0</v>
      </c>
      <c r="L123" s="32">
        <f t="shared" si="23"/>
        <v>0</v>
      </c>
      <c r="M123" s="32">
        <f t="shared" si="23"/>
        <v>0</v>
      </c>
      <c r="N123" s="32">
        <f t="shared" si="23"/>
        <v>0</v>
      </c>
      <c r="O123" s="32">
        <f t="shared" si="23"/>
        <v>0</v>
      </c>
      <c r="P123" s="32">
        <f t="shared" si="23"/>
        <v>0</v>
      </c>
      <c r="Q123" s="32">
        <f t="shared" si="23"/>
        <v>0</v>
      </c>
      <c r="R123" s="32">
        <f t="shared" si="23"/>
        <v>0</v>
      </c>
      <c r="S123" s="32">
        <f t="shared" si="23"/>
        <v>0</v>
      </c>
      <c r="T123" s="32">
        <f t="shared" si="23"/>
        <v>0</v>
      </c>
      <c r="U123" s="32">
        <f t="shared" si="23"/>
        <v>0</v>
      </c>
      <c r="V123" s="32">
        <f t="shared" si="23"/>
        <v>0</v>
      </c>
      <c r="W123" s="32">
        <f t="shared" si="23"/>
        <v>0</v>
      </c>
      <c r="X123" s="67">
        <f>X124</f>
        <v>332.248</v>
      </c>
      <c r="Y123" s="59">
        <f>X123/G123*100</f>
        <v>78.1484182053393</v>
      </c>
    </row>
    <row r="124" spans="1:25" ht="32.25" outlineLevel="6" thickBot="1">
      <c r="A124" s="90" t="s">
        <v>100</v>
      </c>
      <c r="B124" s="94">
        <v>951</v>
      </c>
      <c r="C124" s="95" t="s">
        <v>70</v>
      </c>
      <c r="D124" s="95" t="s">
        <v>179</v>
      </c>
      <c r="E124" s="95" t="s">
        <v>97</v>
      </c>
      <c r="F124" s="95"/>
      <c r="G124" s="100">
        <v>1.9</v>
      </c>
      <c r="H124" s="2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45"/>
      <c r="X124" s="65">
        <v>332.248</v>
      </c>
      <c r="Y124" s="59">
        <f>X124/G124*100</f>
        <v>17486.736842105263</v>
      </c>
    </row>
    <row r="125" spans="1:25" ht="32.25" outlineLevel="6" thickBot="1">
      <c r="A125" s="5" t="s">
        <v>107</v>
      </c>
      <c r="B125" s="21">
        <v>951</v>
      </c>
      <c r="C125" s="6" t="s">
        <v>70</v>
      </c>
      <c r="D125" s="6" t="s">
        <v>179</v>
      </c>
      <c r="E125" s="6" t="s">
        <v>101</v>
      </c>
      <c r="F125" s="6"/>
      <c r="G125" s="7">
        <f>G126+G127</f>
        <v>110.95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90" t="s">
        <v>108</v>
      </c>
      <c r="B126" s="94">
        <v>951</v>
      </c>
      <c r="C126" s="95" t="s">
        <v>70</v>
      </c>
      <c r="D126" s="95" t="s">
        <v>179</v>
      </c>
      <c r="E126" s="95" t="s">
        <v>102</v>
      </c>
      <c r="F126" s="95"/>
      <c r="G126" s="100">
        <v>0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109</v>
      </c>
      <c r="B127" s="94">
        <v>951</v>
      </c>
      <c r="C127" s="95" t="s">
        <v>70</v>
      </c>
      <c r="D127" s="95" t="s">
        <v>179</v>
      </c>
      <c r="E127" s="95" t="s">
        <v>103</v>
      </c>
      <c r="F127" s="95"/>
      <c r="G127" s="100">
        <v>110.95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4.5" customHeight="1" outlineLevel="6" thickBot="1">
      <c r="A128" s="116" t="s">
        <v>180</v>
      </c>
      <c r="B128" s="92">
        <v>951</v>
      </c>
      <c r="C128" s="93" t="s">
        <v>70</v>
      </c>
      <c r="D128" s="93" t="s">
        <v>181</v>
      </c>
      <c r="E128" s="93" t="s">
        <v>5</v>
      </c>
      <c r="F128" s="93"/>
      <c r="G128" s="16">
        <f>G129+G131</f>
        <v>652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5" t="s">
        <v>98</v>
      </c>
      <c r="B129" s="21">
        <v>951</v>
      </c>
      <c r="C129" s="6" t="s">
        <v>70</v>
      </c>
      <c r="D129" s="6" t="s">
        <v>181</v>
      </c>
      <c r="E129" s="6" t="s">
        <v>95</v>
      </c>
      <c r="F129" s="6"/>
      <c r="G129" s="7">
        <f>G130</f>
        <v>609.7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90" t="s">
        <v>99</v>
      </c>
      <c r="B130" s="94">
        <v>951</v>
      </c>
      <c r="C130" s="95" t="s">
        <v>70</v>
      </c>
      <c r="D130" s="95" t="s">
        <v>181</v>
      </c>
      <c r="E130" s="95" t="s">
        <v>96</v>
      </c>
      <c r="F130" s="117"/>
      <c r="G130" s="100">
        <v>609.7</v>
      </c>
      <c r="H130" s="32">
        <f aca="true" t="shared" si="24" ref="H130:W130">H131</f>
        <v>0</v>
      </c>
      <c r="I130" s="32">
        <f t="shared" si="24"/>
        <v>0</v>
      </c>
      <c r="J130" s="32">
        <f t="shared" si="24"/>
        <v>0</v>
      </c>
      <c r="K130" s="32">
        <f t="shared" si="24"/>
        <v>0</v>
      </c>
      <c r="L130" s="32">
        <f t="shared" si="24"/>
        <v>0</v>
      </c>
      <c r="M130" s="32">
        <f t="shared" si="24"/>
        <v>0</v>
      </c>
      <c r="N130" s="32">
        <f t="shared" si="24"/>
        <v>0</v>
      </c>
      <c r="O130" s="32">
        <f t="shared" si="24"/>
        <v>0</v>
      </c>
      <c r="P130" s="32">
        <f t="shared" si="24"/>
        <v>0</v>
      </c>
      <c r="Q130" s="32">
        <f t="shared" si="24"/>
        <v>0</v>
      </c>
      <c r="R130" s="32">
        <f t="shared" si="24"/>
        <v>0</v>
      </c>
      <c r="S130" s="32">
        <f t="shared" si="24"/>
        <v>0</v>
      </c>
      <c r="T130" s="32">
        <f t="shared" si="24"/>
        <v>0</v>
      </c>
      <c r="U130" s="32">
        <f t="shared" si="24"/>
        <v>0</v>
      </c>
      <c r="V130" s="32">
        <f t="shared" si="24"/>
        <v>0</v>
      </c>
      <c r="W130" s="32">
        <f t="shared" si="24"/>
        <v>0</v>
      </c>
      <c r="X130" s="67">
        <f>X131</f>
        <v>330.176</v>
      </c>
      <c r="Y130" s="59">
        <f>X130/G130*100</f>
        <v>54.15384615384615</v>
      </c>
    </row>
    <row r="131" spans="1:25" ht="32.25" outlineLevel="6" thickBot="1">
      <c r="A131" s="5" t="s">
        <v>107</v>
      </c>
      <c r="B131" s="21">
        <v>951</v>
      </c>
      <c r="C131" s="6" t="s">
        <v>70</v>
      </c>
      <c r="D131" s="6" t="s">
        <v>181</v>
      </c>
      <c r="E131" s="6" t="s">
        <v>101</v>
      </c>
      <c r="F131" s="118"/>
      <c r="G131" s="7">
        <f>G132+G133</f>
        <v>42.3</v>
      </c>
      <c r="H131" s="2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45"/>
      <c r="X131" s="65">
        <v>330.176</v>
      </c>
      <c r="Y131" s="59">
        <f>X131/G131*100</f>
        <v>780.5579196217494</v>
      </c>
    </row>
    <row r="132" spans="1:25" ht="32.25" outlineLevel="6" thickBot="1">
      <c r="A132" s="90" t="s">
        <v>108</v>
      </c>
      <c r="B132" s="94">
        <v>951</v>
      </c>
      <c r="C132" s="95" t="s">
        <v>70</v>
      </c>
      <c r="D132" s="95" t="s">
        <v>181</v>
      </c>
      <c r="E132" s="95" t="s">
        <v>102</v>
      </c>
      <c r="F132" s="117"/>
      <c r="G132" s="100">
        <v>0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0" t="s">
        <v>109</v>
      </c>
      <c r="B133" s="94">
        <v>951</v>
      </c>
      <c r="C133" s="95" t="s">
        <v>70</v>
      </c>
      <c r="D133" s="95" t="s">
        <v>181</v>
      </c>
      <c r="E133" s="95" t="s">
        <v>103</v>
      </c>
      <c r="F133" s="117"/>
      <c r="G133" s="100">
        <v>42.3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8.75" customHeight="1" outlineLevel="6" thickBot="1">
      <c r="A134" s="13" t="s">
        <v>182</v>
      </c>
      <c r="B134" s="19">
        <v>951</v>
      </c>
      <c r="C134" s="11" t="s">
        <v>70</v>
      </c>
      <c r="D134" s="11" t="s">
        <v>6</v>
      </c>
      <c r="E134" s="11" t="s">
        <v>5</v>
      </c>
      <c r="F134" s="11"/>
      <c r="G134" s="12">
        <f>G142+G149+G135</f>
        <v>280.7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16" t="s">
        <v>319</v>
      </c>
      <c r="B135" s="92">
        <v>951</v>
      </c>
      <c r="C135" s="109" t="s">
        <v>70</v>
      </c>
      <c r="D135" s="109" t="s">
        <v>315</v>
      </c>
      <c r="E135" s="109" t="s">
        <v>5</v>
      </c>
      <c r="F135" s="109"/>
      <c r="G135" s="125">
        <f>G136+G139</f>
        <v>105.1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6.75" customHeight="1" outlineLevel="6" thickBot="1">
      <c r="A136" s="5" t="s">
        <v>320</v>
      </c>
      <c r="B136" s="21">
        <v>951</v>
      </c>
      <c r="C136" s="6" t="s">
        <v>70</v>
      </c>
      <c r="D136" s="6" t="s">
        <v>316</v>
      </c>
      <c r="E136" s="6" t="s">
        <v>5</v>
      </c>
      <c r="F136" s="11"/>
      <c r="G136" s="7">
        <f>G137</f>
        <v>70.5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90" t="s">
        <v>107</v>
      </c>
      <c r="B137" s="94">
        <v>951</v>
      </c>
      <c r="C137" s="95" t="s">
        <v>70</v>
      </c>
      <c r="D137" s="95" t="s">
        <v>316</v>
      </c>
      <c r="E137" s="95" t="s">
        <v>101</v>
      </c>
      <c r="F137" s="11"/>
      <c r="G137" s="100">
        <f>G138</f>
        <v>70.5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90" t="s">
        <v>109</v>
      </c>
      <c r="B138" s="94">
        <v>951</v>
      </c>
      <c r="C138" s="95" t="s">
        <v>70</v>
      </c>
      <c r="D138" s="95" t="s">
        <v>316</v>
      </c>
      <c r="E138" s="95" t="s">
        <v>103</v>
      </c>
      <c r="F138" s="11"/>
      <c r="G138" s="100">
        <v>70.5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5.25" customHeight="1" outlineLevel="6" thickBot="1">
      <c r="A139" s="5" t="s">
        <v>318</v>
      </c>
      <c r="B139" s="21">
        <v>951</v>
      </c>
      <c r="C139" s="6" t="s">
        <v>70</v>
      </c>
      <c r="D139" s="6" t="s">
        <v>317</v>
      </c>
      <c r="E139" s="6" t="s">
        <v>5</v>
      </c>
      <c r="F139" s="11"/>
      <c r="G139" s="7">
        <f>G140</f>
        <v>34.6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90" t="s">
        <v>107</v>
      </c>
      <c r="B140" s="94">
        <v>951</v>
      </c>
      <c r="C140" s="95" t="s">
        <v>70</v>
      </c>
      <c r="D140" s="95" t="s">
        <v>317</v>
      </c>
      <c r="E140" s="95" t="s">
        <v>101</v>
      </c>
      <c r="F140" s="11"/>
      <c r="G140" s="100">
        <f>G141</f>
        <v>34.6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317</v>
      </c>
      <c r="E141" s="95" t="s">
        <v>103</v>
      </c>
      <c r="F141" s="11"/>
      <c r="G141" s="100">
        <v>34.6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6" t="s">
        <v>183</v>
      </c>
      <c r="B142" s="92">
        <v>951</v>
      </c>
      <c r="C142" s="93" t="s">
        <v>70</v>
      </c>
      <c r="D142" s="93" t="s">
        <v>42</v>
      </c>
      <c r="E142" s="93" t="s">
        <v>5</v>
      </c>
      <c r="F142" s="93"/>
      <c r="G142" s="16">
        <f>G143+G146</f>
        <v>95.6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184</v>
      </c>
      <c r="B143" s="21">
        <v>951</v>
      </c>
      <c r="C143" s="6" t="s">
        <v>70</v>
      </c>
      <c r="D143" s="6" t="s">
        <v>185</v>
      </c>
      <c r="E143" s="6" t="s">
        <v>5</v>
      </c>
      <c r="F143" s="6"/>
      <c r="G143" s="7">
        <f>G144</f>
        <v>80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90" t="s">
        <v>107</v>
      </c>
      <c r="B144" s="94">
        <v>951</v>
      </c>
      <c r="C144" s="95" t="s">
        <v>70</v>
      </c>
      <c r="D144" s="95" t="s">
        <v>185</v>
      </c>
      <c r="E144" s="95" t="s">
        <v>101</v>
      </c>
      <c r="F144" s="95"/>
      <c r="G144" s="100">
        <f>G145</f>
        <v>80</v>
      </c>
      <c r="H144" s="32">
        <f aca="true" t="shared" si="25" ref="H144:W144">H145</f>
        <v>0</v>
      </c>
      <c r="I144" s="32">
        <f t="shared" si="25"/>
        <v>0</v>
      </c>
      <c r="J144" s="32">
        <f t="shared" si="25"/>
        <v>0</v>
      </c>
      <c r="K144" s="32">
        <f t="shared" si="25"/>
        <v>0</v>
      </c>
      <c r="L144" s="32">
        <f t="shared" si="25"/>
        <v>0</v>
      </c>
      <c r="M144" s="32">
        <f t="shared" si="25"/>
        <v>0</v>
      </c>
      <c r="N144" s="32">
        <f t="shared" si="25"/>
        <v>0</v>
      </c>
      <c r="O144" s="32">
        <f t="shared" si="25"/>
        <v>0</v>
      </c>
      <c r="P144" s="32">
        <f t="shared" si="25"/>
        <v>0</v>
      </c>
      <c r="Q144" s="32">
        <f t="shared" si="25"/>
        <v>0</v>
      </c>
      <c r="R144" s="32">
        <f t="shared" si="25"/>
        <v>0</v>
      </c>
      <c r="S144" s="32">
        <f t="shared" si="25"/>
        <v>0</v>
      </c>
      <c r="T144" s="32">
        <f t="shared" si="25"/>
        <v>0</v>
      </c>
      <c r="U144" s="32">
        <f t="shared" si="25"/>
        <v>0</v>
      </c>
      <c r="V144" s="32">
        <f t="shared" si="25"/>
        <v>0</v>
      </c>
      <c r="W144" s="32">
        <f t="shared" si="25"/>
        <v>0</v>
      </c>
      <c r="X144" s="67">
        <f>X145</f>
        <v>409.75398</v>
      </c>
      <c r="Y144" s="59">
        <f>X144/G144*100</f>
        <v>512.192475</v>
      </c>
    </row>
    <row r="145" spans="1:25" ht="32.25" outlineLevel="6" thickBot="1">
      <c r="A145" s="90" t="s">
        <v>109</v>
      </c>
      <c r="B145" s="94">
        <v>951</v>
      </c>
      <c r="C145" s="95" t="s">
        <v>70</v>
      </c>
      <c r="D145" s="95" t="s">
        <v>185</v>
      </c>
      <c r="E145" s="95" t="s">
        <v>103</v>
      </c>
      <c r="F145" s="95"/>
      <c r="G145" s="100">
        <v>80</v>
      </c>
      <c r="H145" s="2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45"/>
      <c r="X145" s="65">
        <v>409.75398</v>
      </c>
      <c r="Y145" s="59">
        <f>X145/G145*100</f>
        <v>512.192475</v>
      </c>
    </row>
    <row r="146" spans="1:25" ht="32.25" outlineLevel="6" thickBot="1">
      <c r="A146" s="5" t="s">
        <v>186</v>
      </c>
      <c r="B146" s="21">
        <v>951</v>
      </c>
      <c r="C146" s="6" t="s">
        <v>70</v>
      </c>
      <c r="D146" s="6" t="s">
        <v>187</v>
      </c>
      <c r="E146" s="6" t="s">
        <v>5</v>
      </c>
      <c r="F146" s="6"/>
      <c r="G146" s="7">
        <f>G147</f>
        <v>15.6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2.25" outlineLevel="6" thickBot="1">
      <c r="A147" s="90" t="s">
        <v>107</v>
      </c>
      <c r="B147" s="94">
        <v>951</v>
      </c>
      <c r="C147" s="95" t="s">
        <v>70</v>
      </c>
      <c r="D147" s="95" t="s">
        <v>187</v>
      </c>
      <c r="E147" s="95" t="s">
        <v>101</v>
      </c>
      <c r="F147" s="95"/>
      <c r="G147" s="100">
        <f>G148</f>
        <v>15.6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109</v>
      </c>
      <c r="B148" s="94">
        <v>951</v>
      </c>
      <c r="C148" s="95" t="s">
        <v>70</v>
      </c>
      <c r="D148" s="95" t="s">
        <v>187</v>
      </c>
      <c r="E148" s="95" t="s">
        <v>103</v>
      </c>
      <c r="F148" s="95"/>
      <c r="G148" s="100">
        <v>15.6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6" t="s">
        <v>125</v>
      </c>
      <c r="B149" s="92">
        <v>951</v>
      </c>
      <c r="C149" s="93" t="s">
        <v>70</v>
      </c>
      <c r="D149" s="93" t="s">
        <v>188</v>
      </c>
      <c r="E149" s="93" t="s">
        <v>5</v>
      </c>
      <c r="F149" s="93"/>
      <c r="G149" s="16">
        <f>G150</f>
        <v>80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48" outlineLevel="6" thickBot="1">
      <c r="A150" s="5" t="s">
        <v>189</v>
      </c>
      <c r="B150" s="21">
        <v>951</v>
      </c>
      <c r="C150" s="6" t="s">
        <v>70</v>
      </c>
      <c r="D150" s="6" t="s">
        <v>190</v>
      </c>
      <c r="E150" s="6" t="s">
        <v>5</v>
      </c>
      <c r="F150" s="6"/>
      <c r="G150" s="7">
        <f>G151</f>
        <v>80</v>
      </c>
      <c r="H150" s="40">
        <f aca="true" t="shared" si="26" ref="H150:X152">H151</f>
        <v>0</v>
      </c>
      <c r="I150" s="40">
        <f t="shared" si="26"/>
        <v>0</v>
      </c>
      <c r="J150" s="40">
        <f t="shared" si="26"/>
        <v>0</v>
      </c>
      <c r="K150" s="40">
        <f t="shared" si="26"/>
        <v>0</v>
      </c>
      <c r="L150" s="40">
        <f t="shared" si="26"/>
        <v>0</v>
      </c>
      <c r="M150" s="40">
        <f t="shared" si="26"/>
        <v>0</v>
      </c>
      <c r="N150" s="40">
        <f t="shared" si="26"/>
        <v>0</v>
      </c>
      <c r="O150" s="40">
        <f t="shared" si="26"/>
        <v>0</v>
      </c>
      <c r="P150" s="40">
        <f t="shared" si="26"/>
        <v>0</v>
      </c>
      <c r="Q150" s="40">
        <f t="shared" si="26"/>
        <v>0</v>
      </c>
      <c r="R150" s="40">
        <f t="shared" si="26"/>
        <v>0</v>
      </c>
      <c r="S150" s="40">
        <f t="shared" si="26"/>
        <v>0</v>
      </c>
      <c r="T150" s="40">
        <f t="shared" si="26"/>
        <v>0</v>
      </c>
      <c r="U150" s="40">
        <f t="shared" si="26"/>
        <v>0</v>
      </c>
      <c r="V150" s="40">
        <f t="shared" si="26"/>
        <v>0</v>
      </c>
      <c r="W150" s="40">
        <f t="shared" si="26"/>
        <v>0</v>
      </c>
      <c r="X150" s="72">
        <f t="shared" si="26"/>
        <v>1027.32</v>
      </c>
      <c r="Y150" s="59">
        <f aca="true" t="shared" si="27" ref="Y150:Y158">X150/G150*100</f>
        <v>1284.15</v>
      </c>
    </row>
    <row r="151" spans="1:25" ht="32.25" outlineLevel="6" thickBot="1">
      <c r="A151" s="90" t="s">
        <v>107</v>
      </c>
      <c r="B151" s="94">
        <v>951</v>
      </c>
      <c r="C151" s="95" t="s">
        <v>70</v>
      </c>
      <c r="D151" s="95" t="s">
        <v>190</v>
      </c>
      <c r="E151" s="95" t="s">
        <v>101</v>
      </c>
      <c r="F151" s="95"/>
      <c r="G151" s="100">
        <f>G152</f>
        <v>80</v>
      </c>
      <c r="H151" s="32">
        <f t="shared" si="26"/>
        <v>0</v>
      </c>
      <c r="I151" s="32">
        <f t="shared" si="26"/>
        <v>0</v>
      </c>
      <c r="J151" s="32">
        <f t="shared" si="26"/>
        <v>0</v>
      </c>
      <c r="K151" s="32">
        <f t="shared" si="26"/>
        <v>0</v>
      </c>
      <c r="L151" s="32">
        <f t="shared" si="26"/>
        <v>0</v>
      </c>
      <c r="M151" s="32">
        <f t="shared" si="26"/>
        <v>0</v>
      </c>
      <c r="N151" s="32">
        <f t="shared" si="26"/>
        <v>0</v>
      </c>
      <c r="O151" s="32">
        <f t="shared" si="26"/>
        <v>0</v>
      </c>
      <c r="P151" s="32">
        <f t="shared" si="26"/>
        <v>0</v>
      </c>
      <c r="Q151" s="32">
        <f t="shared" si="26"/>
        <v>0</v>
      </c>
      <c r="R151" s="32">
        <f t="shared" si="26"/>
        <v>0</v>
      </c>
      <c r="S151" s="32">
        <f t="shared" si="26"/>
        <v>0</v>
      </c>
      <c r="T151" s="32">
        <f t="shared" si="26"/>
        <v>0</v>
      </c>
      <c r="U151" s="32">
        <f t="shared" si="26"/>
        <v>0</v>
      </c>
      <c r="V151" s="32">
        <f t="shared" si="26"/>
        <v>0</v>
      </c>
      <c r="W151" s="32">
        <f t="shared" si="26"/>
        <v>0</v>
      </c>
      <c r="X151" s="67">
        <f t="shared" si="26"/>
        <v>1027.32</v>
      </c>
      <c r="Y151" s="59">
        <f t="shared" si="27"/>
        <v>1284.15</v>
      </c>
    </row>
    <row r="152" spans="1:25" ht="32.25" outlineLevel="6" thickBot="1">
      <c r="A152" s="90" t="s">
        <v>109</v>
      </c>
      <c r="B152" s="94">
        <v>951</v>
      </c>
      <c r="C152" s="95" t="s">
        <v>70</v>
      </c>
      <c r="D152" s="95" t="s">
        <v>190</v>
      </c>
      <c r="E152" s="95" t="s">
        <v>103</v>
      </c>
      <c r="F152" s="95"/>
      <c r="G152" s="100">
        <v>80</v>
      </c>
      <c r="H152" s="34">
        <f t="shared" si="26"/>
        <v>0</v>
      </c>
      <c r="I152" s="34">
        <f t="shared" si="26"/>
        <v>0</v>
      </c>
      <c r="J152" s="34">
        <f t="shared" si="26"/>
        <v>0</v>
      </c>
      <c r="K152" s="34">
        <f t="shared" si="26"/>
        <v>0</v>
      </c>
      <c r="L152" s="34">
        <f t="shared" si="26"/>
        <v>0</v>
      </c>
      <c r="M152" s="34">
        <f t="shared" si="26"/>
        <v>0</v>
      </c>
      <c r="N152" s="34">
        <f t="shared" si="26"/>
        <v>0</v>
      </c>
      <c r="O152" s="34">
        <f t="shared" si="26"/>
        <v>0</v>
      </c>
      <c r="P152" s="34">
        <f t="shared" si="26"/>
        <v>0</v>
      </c>
      <c r="Q152" s="34">
        <f t="shared" si="26"/>
        <v>0</v>
      </c>
      <c r="R152" s="34">
        <f t="shared" si="26"/>
        <v>0</v>
      </c>
      <c r="S152" s="34">
        <f t="shared" si="26"/>
        <v>0</v>
      </c>
      <c r="T152" s="34">
        <f t="shared" si="26"/>
        <v>0</v>
      </c>
      <c r="U152" s="34">
        <f t="shared" si="26"/>
        <v>0</v>
      </c>
      <c r="V152" s="34">
        <f t="shared" si="26"/>
        <v>0</v>
      </c>
      <c r="W152" s="34">
        <f t="shared" si="26"/>
        <v>0</v>
      </c>
      <c r="X152" s="68">
        <f t="shared" si="26"/>
        <v>1027.32</v>
      </c>
      <c r="Y152" s="59">
        <f t="shared" si="27"/>
        <v>1284.15</v>
      </c>
    </row>
    <row r="153" spans="1:25" ht="16.5" outlineLevel="6" thickBot="1">
      <c r="A153" s="119" t="s">
        <v>191</v>
      </c>
      <c r="B153" s="133">
        <v>951</v>
      </c>
      <c r="C153" s="39" t="s">
        <v>192</v>
      </c>
      <c r="D153" s="39" t="s">
        <v>6</v>
      </c>
      <c r="E153" s="39" t="s">
        <v>5</v>
      </c>
      <c r="F153" s="120"/>
      <c r="G153" s="121">
        <f>G154</f>
        <v>1580.48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1027.32</v>
      </c>
      <c r="Y153" s="59">
        <f t="shared" si="27"/>
        <v>65.00050617533914</v>
      </c>
    </row>
    <row r="154" spans="1:25" ht="18" customHeight="1" outlineLevel="6" thickBot="1">
      <c r="A154" s="30" t="s">
        <v>85</v>
      </c>
      <c r="B154" s="19">
        <v>951</v>
      </c>
      <c r="C154" s="9" t="s">
        <v>86</v>
      </c>
      <c r="D154" s="9" t="s">
        <v>6</v>
      </c>
      <c r="E154" s="9" t="s">
        <v>5</v>
      </c>
      <c r="F154" s="122" t="s">
        <v>5</v>
      </c>
      <c r="G154" s="31">
        <f>G155</f>
        <v>1580.48</v>
      </c>
      <c r="H154" s="29" t="e">
        <f>H155+#REF!</f>
        <v>#REF!</v>
      </c>
      <c r="I154" s="29" t="e">
        <f>I155+#REF!</f>
        <v>#REF!</v>
      </c>
      <c r="J154" s="29" t="e">
        <f>J155+#REF!</f>
        <v>#REF!</v>
      </c>
      <c r="K154" s="29" t="e">
        <f>K155+#REF!</f>
        <v>#REF!</v>
      </c>
      <c r="L154" s="29" t="e">
        <f>L155+#REF!</f>
        <v>#REF!</v>
      </c>
      <c r="M154" s="29" t="e">
        <f>M155+#REF!</f>
        <v>#REF!</v>
      </c>
      <c r="N154" s="29" t="e">
        <f>N155+#REF!</f>
        <v>#REF!</v>
      </c>
      <c r="O154" s="29" t="e">
        <f>O155+#REF!</f>
        <v>#REF!</v>
      </c>
      <c r="P154" s="29" t="e">
        <f>P155+#REF!</f>
        <v>#REF!</v>
      </c>
      <c r="Q154" s="29" t="e">
        <f>Q155+#REF!</f>
        <v>#REF!</v>
      </c>
      <c r="R154" s="29" t="e">
        <f>R155+#REF!</f>
        <v>#REF!</v>
      </c>
      <c r="S154" s="29" t="e">
        <f>S155+#REF!</f>
        <v>#REF!</v>
      </c>
      <c r="T154" s="29" t="e">
        <f>T155+#REF!</f>
        <v>#REF!</v>
      </c>
      <c r="U154" s="29" t="e">
        <f>U155+#REF!</f>
        <v>#REF!</v>
      </c>
      <c r="V154" s="29" t="e">
        <f>V155+#REF!</f>
        <v>#REF!</v>
      </c>
      <c r="W154" s="29" t="e">
        <f>W155+#REF!</f>
        <v>#REF!</v>
      </c>
      <c r="X154" s="73" t="e">
        <f>X155+#REF!</f>
        <v>#REF!</v>
      </c>
      <c r="Y154" s="59" t="e">
        <f t="shared" si="27"/>
        <v>#REF!</v>
      </c>
    </row>
    <row r="155" spans="1:25" ht="34.5" customHeight="1" outlineLevel="3" thickBot="1">
      <c r="A155" s="114" t="s">
        <v>158</v>
      </c>
      <c r="B155" s="19">
        <v>951</v>
      </c>
      <c r="C155" s="11" t="s">
        <v>86</v>
      </c>
      <c r="D155" s="11" t="s">
        <v>159</v>
      </c>
      <c r="E155" s="11" t="s">
        <v>5</v>
      </c>
      <c r="F155" s="123"/>
      <c r="G155" s="32">
        <f>G156</f>
        <v>1580.48</v>
      </c>
      <c r="H155" s="31">
        <f aca="true" t="shared" si="28" ref="H155:X157">H156</f>
        <v>0</v>
      </c>
      <c r="I155" s="31">
        <f t="shared" si="28"/>
        <v>0</v>
      </c>
      <c r="J155" s="31">
        <f t="shared" si="28"/>
        <v>0</v>
      </c>
      <c r="K155" s="31">
        <f t="shared" si="28"/>
        <v>0</v>
      </c>
      <c r="L155" s="31">
        <f t="shared" si="28"/>
        <v>0</v>
      </c>
      <c r="M155" s="31">
        <f t="shared" si="28"/>
        <v>0</v>
      </c>
      <c r="N155" s="31">
        <f t="shared" si="28"/>
        <v>0</v>
      </c>
      <c r="O155" s="31">
        <f t="shared" si="28"/>
        <v>0</v>
      </c>
      <c r="P155" s="31">
        <f t="shared" si="28"/>
        <v>0</v>
      </c>
      <c r="Q155" s="31">
        <f t="shared" si="28"/>
        <v>0</v>
      </c>
      <c r="R155" s="31">
        <f t="shared" si="28"/>
        <v>0</v>
      </c>
      <c r="S155" s="31">
        <f t="shared" si="28"/>
        <v>0</v>
      </c>
      <c r="T155" s="31">
        <f t="shared" si="28"/>
        <v>0</v>
      </c>
      <c r="U155" s="31">
        <f t="shared" si="28"/>
        <v>0</v>
      </c>
      <c r="V155" s="31">
        <f t="shared" si="28"/>
        <v>0</v>
      </c>
      <c r="W155" s="31">
        <f t="shared" si="28"/>
        <v>0</v>
      </c>
      <c r="X155" s="66">
        <f t="shared" si="28"/>
        <v>67.348</v>
      </c>
      <c r="Y155" s="59">
        <f t="shared" si="27"/>
        <v>4.261237092528852</v>
      </c>
    </row>
    <row r="156" spans="1:25" ht="18.75" customHeight="1" outlineLevel="3" thickBot="1">
      <c r="A156" s="114" t="s">
        <v>160</v>
      </c>
      <c r="B156" s="19">
        <v>951</v>
      </c>
      <c r="C156" s="11" t="s">
        <v>86</v>
      </c>
      <c r="D156" s="11" t="s">
        <v>161</v>
      </c>
      <c r="E156" s="11" t="s">
        <v>5</v>
      </c>
      <c r="F156" s="123"/>
      <c r="G156" s="32">
        <f>G157</f>
        <v>1580.48</v>
      </c>
      <c r="H156" s="32">
        <f t="shared" si="28"/>
        <v>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0</v>
      </c>
      <c r="M156" s="32">
        <f t="shared" si="28"/>
        <v>0</v>
      </c>
      <c r="N156" s="32">
        <f t="shared" si="28"/>
        <v>0</v>
      </c>
      <c r="O156" s="32">
        <f t="shared" si="28"/>
        <v>0</v>
      </c>
      <c r="P156" s="32">
        <f t="shared" si="28"/>
        <v>0</v>
      </c>
      <c r="Q156" s="32">
        <f t="shared" si="28"/>
        <v>0</v>
      </c>
      <c r="R156" s="32">
        <f t="shared" si="28"/>
        <v>0</v>
      </c>
      <c r="S156" s="32">
        <f t="shared" si="28"/>
        <v>0</v>
      </c>
      <c r="T156" s="32">
        <f t="shared" si="28"/>
        <v>0</v>
      </c>
      <c r="U156" s="32">
        <f t="shared" si="28"/>
        <v>0</v>
      </c>
      <c r="V156" s="32">
        <f t="shared" si="28"/>
        <v>0</v>
      </c>
      <c r="W156" s="32">
        <f t="shared" si="28"/>
        <v>0</v>
      </c>
      <c r="X156" s="67">
        <f t="shared" si="28"/>
        <v>67.348</v>
      </c>
      <c r="Y156" s="59">
        <f t="shared" si="27"/>
        <v>4.261237092528852</v>
      </c>
    </row>
    <row r="157" spans="1:25" ht="33.75" customHeight="1" outlineLevel="4" thickBot="1">
      <c r="A157" s="91" t="s">
        <v>39</v>
      </c>
      <c r="B157" s="92">
        <v>951</v>
      </c>
      <c r="C157" s="93" t="s">
        <v>86</v>
      </c>
      <c r="D157" s="93" t="s">
        <v>193</v>
      </c>
      <c r="E157" s="93" t="s">
        <v>5</v>
      </c>
      <c r="F157" s="124" t="s">
        <v>5</v>
      </c>
      <c r="G157" s="35">
        <f>G158</f>
        <v>1580.48</v>
      </c>
      <c r="H157" s="34">
        <f t="shared" si="28"/>
        <v>0</v>
      </c>
      <c r="I157" s="34">
        <f t="shared" si="28"/>
        <v>0</v>
      </c>
      <c r="J157" s="34">
        <f t="shared" si="28"/>
        <v>0</v>
      </c>
      <c r="K157" s="34">
        <f t="shared" si="28"/>
        <v>0</v>
      </c>
      <c r="L157" s="34">
        <f t="shared" si="28"/>
        <v>0</v>
      </c>
      <c r="M157" s="34">
        <f t="shared" si="28"/>
        <v>0</v>
      </c>
      <c r="N157" s="34">
        <f t="shared" si="28"/>
        <v>0</v>
      </c>
      <c r="O157" s="34">
        <f t="shared" si="28"/>
        <v>0</v>
      </c>
      <c r="P157" s="34">
        <f t="shared" si="28"/>
        <v>0</v>
      </c>
      <c r="Q157" s="34">
        <f t="shared" si="28"/>
        <v>0</v>
      </c>
      <c r="R157" s="34">
        <f t="shared" si="28"/>
        <v>0</v>
      </c>
      <c r="S157" s="34">
        <f t="shared" si="28"/>
        <v>0</v>
      </c>
      <c r="T157" s="34">
        <f t="shared" si="28"/>
        <v>0</v>
      </c>
      <c r="U157" s="34">
        <f t="shared" si="28"/>
        <v>0</v>
      </c>
      <c r="V157" s="34">
        <f t="shared" si="28"/>
        <v>0</v>
      </c>
      <c r="W157" s="34">
        <f t="shared" si="28"/>
        <v>0</v>
      </c>
      <c r="X157" s="68">
        <f t="shared" si="28"/>
        <v>67.348</v>
      </c>
      <c r="Y157" s="59">
        <f t="shared" si="27"/>
        <v>4.261237092528852</v>
      </c>
    </row>
    <row r="158" spans="1:25" ht="16.5" outlineLevel="5" thickBot="1">
      <c r="A158" s="33" t="s">
        <v>127</v>
      </c>
      <c r="B158" s="135">
        <v>951</v>
      </c>
      <c r="C158" s="6" t="s">
        <v>86</v>
      </c>
      <c r="D158" s="6" t="s">
        <v>193</v>
      </c>
      <c r="E158" s="6" t="s">
        <v>126</v>
      </c>
      <c r="F158" s="118" t="s">
        <v>194</v>
      </c>
      <c r="G158" s="34">
        <v>1580.48</v>
      </c>
      <c r="H158" s="26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44"/>
      <c r="X158" s="65">
        <v>67.348</v>
      </c>
      <c r="Y158" s="59">
        <f t="shared" si="27"/>
        <v>4.261237092528852</v>
      </c>
    </row>
    <row r="159" spans="1:25" ht="32.25" outlineLevel="5" thickBot="1">
      <c r="A159" s="110" t="s">
        <v>55</v>
      </c>
      <c r="B159" s="18">
        <v>951</v>
      </c>
      <c r="C159" s="14" t="s">
        <v>54</v>
      </c>
      <c r="D159" s="14" t="s">
        <v>6</v>
      </c>
      <c r="E159" s="14" t="s">
        <v>5</v>
      </c>
      <c r="F159" s="14"/>
      <c r="G159" s="15">
        <f aca="true" t="shared" si="29" ref="G159:G164">G160</f>
        <v>58.75</v>
      </c>
      <c r="H159" s="55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75"/>
      <c r="Y159" s="59"/>
    </row>
    <row r="160" spans="1:25" ht="48" outlineLevel="6" thickBot="1">
      <c r="A160" s="8" t="s">
        <v>32</v>
      </c>
      <c r="B160" s="19">
        <v>951</v>
      </c>
      <c r="C160" s="9" t="s">
        <v>11</v>
      </c>
      <c r="D160" s="9" t="s">
        <v>6</v>
      </c>
      <c r="E160" s="9" t="s">
        <v>5</v>
      </c>
      <c r="F160" s="9"/>
      <c r="G160" s="10">
        <f t="shared" si="29"/>
        <v>58.75</v>
      </c>
      <c r="H160" s="29" t="e">
        <f aca="true" t="shared" si="30" ref="H160:X160">H161+H166</f>
        <v>#REF!</v>
      </c>
      <c r="I160" s="29" t="e">
        <f t="shared" si="30"/>
        <v>#REF!</v>
      </c>
      <c r="J160" s="29" t="e">
        <f t="shared" si="30"/>
        <v>#REF!</v>
      </c>
      <c r="K160" s="29" t="e">
        <f t="shared" si="30"/>
        <v>#REF!</v>
      </c>
      <c r="L160" s="29" t="e">
        <f t="shared" si="30"/>
        <v>#REF!</v>
      </c>
      <c r="M160" s="29" t="e">
        <f t="shared" si="30"/>
        <v>#REF!</v>
      </c>
      <c r="N160" s="29" t="e">
        <f t="shared" si="30"/>
        <v>#REF!</v>
      </c>
      <c r="O160" s="29" t="e">
        <f t="shared" si="30"/>
        <v>#REF!</v>
      </c>
      <c r="P160" s="29" t="e">
        <f t="shared" si="30"/>
        <v>#REF!</v>
      </c>
      <c r="Q160" s="29" t="e">
        <f t="shared" si="30"/>
        <v>#REF!</v>
      </c>
      <c r="R160" s="29" t="e">
        <f t="shared" si="30"/>
        <v>#REF!</v>
      </c>
      <c r="S160" s="29" t="e">
        <f t="shared" si="30"/>
        <v>#REF!</v>
      </c>
      <c r="T160" s="29" t="e">
        <f t="shared" si="30"/>
        <v>#REF!</v>
      </c>
      <c r="U160" s="29" t="e">
        <f t="shared" si="30"/>
        <v>#REF!</v>
      </c>
      <c r="V160" s="29" t="e">
        <f t="shared" si="30"/>
        <v>#REF!</v>
      </c>
      <c r="W160" s="29" t="e">
        <f t="shared" si="30"/>
        <v>#REF!</v>
      </c>
      <c r="X160" s="73" t="e">
        <f t="shared" si="30"/>
        <v>#REF!</v>
      </c>
      <c r="Y160" s="59" t="e">
        <f>X160/G160*100</f>
        <v>#REF!</v>
      </c>
    </row>
    <row r="161" spans="1:25" ht="32.25" outlineLevel="6" thickBot="1">
      <c r="A161" s="114" t="s">
        <v>158</v>
      </c>
      <c r="B161" s="19">
        <v>951</v>
      </c>
      <c r="C161" s="9" t="s">
        <v>11</v>
      </c>
      <c r="D161" s="9" t="s">
        <v>159</v>
      </c>
      <c r="E161" s="9" t="s">
        <v>5</v>
      </c>
      <c r="F161" s="9"/>
      <c r="G161" s="10">
        <f t="shared" si="29"/>
        <v>58.75</v>
      </c>
      <c r="H161" s="31">
        <f aca="true" t="shared" si="31" ref="H161:X162">H162</f>
        <v>0</v>
      </c>
      <c r="I161" s="31">
        <f t="shared" si="31"/>
        <v>0</v>
      </c>
      <c r="J161" s="31">
        <f t="shared" si="31"/>
        <v>0</v>
      </c>
      <c r="K161" s="31">
        <f t="shared" si="31"/>
        <v>0</v>
      </c>
      <c r="L161" s="31">
        <f t="shared" si="31"/>
        <v>0</v>
      </c>
      <c r="M161" s="31">
        <f t="shared" si="31"/>
        <v>0</v>
      </c>
      <c r="N161" s="31">
        <f t="shared" si="31"/>
        <v>0</v>
      </c>
      <c r="O161" s="31">
        <f t="shared" si="31"/>
        <v>0</v>
      </c>
      <c r="P161" s="31">
        <f t="shared" si="31"/>
        <v>0</v>
      </c>
      <c r="Q161" s="31">
        <f t="shared" si="31"/>
        <v>0</v>
      </c>
      <c r="R161" s="31">
        <f t="shared" si="31"/>
        <v>0</v>
      </c>
      <c r="S161" s="31">
        <f t="shared" si="31"/>
        <v>0</v>
      </c>
      <c r="T161" s="31">
        <f t="shared" si="31"/>
        <v>0</v>
      </c>
      <c r="U161" s="31">
        <f t="shared" si="31"/>
        <v>0</v>
      </c>
      <c r="V161" s="31">
        <f t="shared" si="31"/>
        <v>0</v>
      </c>
      <c r="W161" s="31">
        <f t="shared" si="31"/>
        <v>0</v>
      </c>
      <c r="X161" s="66">
        <f t="shared" si="31"/>
        <v>0</v>
      </c>
      <c r="Y161" s="59">
        <f>X161/G161*100</f>
        <v>0</v>
      </c>
    </row>
    <row r="162" spans="1:25" ht="32.25" outlineLevel="6" thickBot="1">
      <c r="A162" s="114" t="s">
        <v>160</v>
      </c>
      <c r="B162" s="19">
        <v>951</v>
      </c>
      <c r="C162" s="11" t="s">
        <v>11</v>
      </c>
      <c r="D162" s="11" t="s">
        <v>161</v>
      </c>
      <c r="E162" s="11" t="s">
        <v>5</v>
      </c>
      <c r="F162" s="11"/>
      <c r="G162" s="12">
        <f t="shared" si="29"/>
        <v>58.75</v>
      </c>
      <c r="H162" s="32">
        <f t="shared" si="31"/>
        <v>0</v>
      </c>
      <c r="I162" s="32">
        <f t="shared" si="31"/>
        <v>0</v>
      </c>
      <c r="J162" s="32">
        <f t="shared" si="31"/>
        <v>0</v>
      </c>
      <c r="K162" s="32">
        <f t="shared" si="31"/>
        <v>0</v>
      </c>
      <c r="L162" s="32">
        <f t="shared" si="31"/>
        <v>0</v>
      </c>
      <c r="M162" s="32">
        <f t="shared" si="31"/>
        <v>0</v>
      </c>
      <c r="N162" s="32">
        <f t="shared" si="31"/>
        <v>0</v>
      </c>
      <c r="O162" s="32">
        <f t="shared" si="31"/>
        <v>0</v>
      </c>
      <c r="P162" s="32">
        <f t="shared" si="31"/>
        <v>0</v>
      </c>
      <c r="Q162" s="32">
        <f t="shared" si="31"/>
        <v>0</v>
      </c>
      <c r="R162" s="32">
        <f t="shared" si="31"/>
        <v>0</v>
      </c>
      <c r="S162" s="32">
        <f t="shared" si="31"/>
        <v>0</v>
      </c>
      <c r="T162" s="32">
        <f t="shared" si="31"/>
        <v>0</v>
      </c>
      <c r="U162" s="32">
        <f t="shared" si="31"/>
        <v>0</v>
      </c>
      <c r="V162" s="32">
        <f t="shared" si="31"/>
        <v>0</v>
      </c>
      <c r="W162" s="32">
        <f t="shared" si="31"/>
        <v>0</v>
      </c>
      <c r="X162" s="67">
        <f t="shared" si="31"/>
        <v>0</v>
      </c>
      <c r="Y162" s="59">
        <f>X162/G162*100</f>
        <v>0</v>
      </c>
    </row>
    <row r="163" spans="1:25" ht="48" outlineLevel="6" thickBot="1">
      <c r="A163" s="96" t="s">
        <v>195</v>
      </c>
      <c r="B163" s="92">
        <v>951</v>
      </c>
      <c r="C163" s="93" t="s">
        <v>11</v>
      </c>
      <c r="D163" s="93" t="s">
        <v>196</v>
      </c>
      <c r="E163" s="93" t="s">
        <v>5</v>
      </c>
      <c r="F163" s="93"/>
      <c r="G163" s="16">
        <f t="shared" si="29"/>
        <v>58.75</v>
      </c>
      <c r="H163" s="26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44"/>
      <c r="X163" s="65">
        <v>0</v>
      </c>
      <c r="Y163" s="59">
        <f>X163/G163*100</f>
        <v>0</v>
      </c>
    </row>
    <row r="164" spans="1:25" ht="32.25" outlineLevel="6" thickBot="1">
      <c r="A164" s="5" t="s">
        <v>107</v>
      </c>
      <c r="B164" s="21">
        <v>951</v>
      </c>
      <c r="C164" s="6" t="s">
        <v>11</v>
      </c>
      <c r="D164" s="6" t="s">
        <v>196</v>
      </c>
      <c r="E164" s="6" t="s">
        <v>101</v>
      </c>
      <c r="F164" s="6"/>
      <c r="G164" s="7">
        <f t="shared" si="29"/>
        <v>58.75</v>
      </c>
      <c r="H164" s="55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75"/>
      <c r="Y164" s="59"/>
    </row>
    <row r="165" spans="1:25" ht="32.25" outlineLevel="6" thickBot="1">
      <c r="A165" s="90" t="s">
        <v>109</v>
      </c>
      <c r="B165" s="94">
        <v>951</v>
      </c>
      <c r="C165" s="95" t="s">
        <v>11</v>
      </c>
      <c r="D165" s="95" t="s">
        <v>196</v>
      </c>
      <c r="E165" s="95" t="s">
        <v>103</v>
      </c>
      <c r="F165" s="95"/>
      <c r="G165" s="100">
        <v>58.75</v>
      </c>
      <c r="H165" s="55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75"/>
      <c r="Y165" s="59"/>
    </row>
    <row r="166" spans="1:25" ht="19.5" outlineLevel="3" thickBot="1">
      <c r="A166" s="110" t="s">
        <v>53</v>
      </c>
      <c r="B166" s="18">
        <v>951</v>
      </c>
      <c r="C166" s="14" t="s">
        <v>52</v>
      </c>
      <c r="D166" s="14" t="s">
        <v>6</v>
      </c>
      <c r="E166" s="14" t="s">
        <v>5</v>
      </c>
      <c r="F166" s="14"/>
      <c r="G166" s="156">
        <f>G167+G179</f>
        <v>8180.692</v>
      </c>
      <c r="H166" s="31" t="e">
        <f>H167+H170+H181+#REF!</f>
        <v>#REF!</v>
      </c>
      <c r="I166" s="31" t="e">
        <f>I167+I170+I181+#REF!</f>
        <v>#REF!</v>
      </c>
      <c r="J166" s="31" t="e">
        <f>J167+J170+J181+#REF!</f>
        <v>#REF!</v>
      </c>
      <c r="K166" s="31" t="e">
        <f>K167+K170+K181+#REF!</f>
        <v>#REF!</v>
      </c>
      <c r="L166" s="31" t="e">
        <f>L167+L170+L181+#REF!</f>
        <v>#REF!</v>
      </c>
      <c r="M166" s="31" t="e">
        <f>M167+M170+M181+#REF!</f>
        <v>#REF!</v>
      </c>
      <c r="N166" s="31" t="e">
        <f>N167+N170+N181+#REF!</f>
        <v>#REF!</v>
      </c>
      <c r="O166" s="31" t="e">
        <f>O167+O170+O181+#REF!</f>
        <v>#REF!</v>
      </c>
      <c r="P166" s="31" t="e">
        <f>P167+P170+P181+#REF!</f>
        <v>#REF!</v>
      </c>
      <c r="Q166" s="31" t="e">
        <f>Q167+Q170+Q181+#REF!</f>
        <v>#REF!</v>
      </c>
      <c r="R166" s="31" t="e">
        <f>R167+R170+R181+#REF!</f>
        <v>#REF!</v>
      </c>
      <c r="S166" s="31" t="e">
        <f>S167+S170+S181+#REF!</f>
        <v>#REF!</v>
      </c>
      <c r="T166" s="31" t="e">
        <f>T167+T170+T181+#REF!</f>
        <v>#REF!</v>
      </c>
      <c r="U166" s="31" t="e">
        <f>U167+U170+U181+#REF!</f>
        <v>#REF!</v>
      </c>
      <c r="V166" s="31" t="e">
        <f>V167+V170+V181+#REF!</f>
        <v>#REF!</v>
      </c>
      <c r="W166" s="31" t="e">
        <f>W167+W170+W181+#REF!</f>
        <v>#REF!</v>
      </c>
      <c r="X166" s="66" t="e">
        <f>X167+X170+X181+#REF!</f>
        <v>#REF!</v>
      </c>
      <c r="Y166" s="59" t="e">
        <f>X166/G166*100</f>
        <v>#REF!</v>
      </c>
    </row>
    <row r="167" spans="1:25" ht="18.75" customHeight="1" outlineLevel="4" thickBot="1">
      <c r="A167" s="114" t="s">
        <v>197</v>
      </c>
      <c r="B167" s="19">
        <v>951</v>
      </c>
      <c r="C167" s="9" t="s">
        <v>58</v>
      </c>
      <c r="D167" s="9" t="s">
        <v>6</v>
      </c>
      <c r="E167" s="9" t="s">
        <v>5</v>
      </c>
      <c r="F167" s="9"/>
      <c r="G167" s="157">
        <f>G168+G175</f>
        <v>7175.88</v>
      </c>
      <c r="H167" s="32">
        <f aca="true" t="shared" si="32" ref="H167:X167">H168</f>
        <v>0</v>
      </c>
      <c r="I167" s="32">
        <f t="shared" si="32"/>
        <v>0</v>
      </c>
      <c r="J167" s="32">
        <f t="shared" si="32"/>
        <v>0</v>
      </c>
      <c r="K167" s="32">
        <f t="shared" si="32"/>
        <v>0</v>
      </c>
      <c r="L167" s="32">
        <f t="shared" si="32"/>
        <v>0</v>
      </c>
      <c r="M167" s="32">
        <f t="shared" si="32"/>
        <v>0</v>
      </c>
      <c r="N167" s="32">
        <f t="shared" si="32"/>
        <v>0</v>
      </c>
      <c r="O167" s="32">
        <f t="shared" si="32"/>
        <v>0</v>
      </c>
      <c r="P167" s="32">
        <f t="shared" si="32"/>
        <v>0</v>
      </c>
      <c r="Q167" s="32">
        <f t="shared" si="32"/>
        <v>0</v>
      </c>
      <c r="R167" s="32">
        <f t="shared" si="32"/>
        <v>0</v>
      </c>
      <c r="S167" s="32">
        <f t="shared" si="32"/>
        <v>0</v>
      </c>
      <c r="T167" s="32">
        <f t="shared" si="32"/>
        <v>0</v>
      </c>
      <c r="U167" s="32">
        <f t="shared" si="32"/>
        <v>0</v>
      </c>
      <c r="V167" s="32">
        <f t="shared" si="32"/>
        <v>0</v>
      </c>
      <c r="W167" s="32">
        <f t="shared" si="32"/>
        <v>0</v>
      </c>
      <c r="X167" s="67">
        <f t="shared" si="32"/>
        <v>2675.999</v>
      </c>
      <c r="Y167" s="59">
        <f>X167/G167*100</f>
        <v>37.29157956933505</v>
      </c>
    </row>
    <row r="168" spans="1:25" ht="48" outlineLevel="5" thickBot="1">
      <c r="A168" s="8" t="s">
        <v>128</v>
      </c>
      <c r="B168" s="19">
        <v>951</v>
      </c>
      <c r="C168" s="11" t="s">
        <v>58</v>
      </c>
      <c r="D168" s="11" t="s">
        <v>198</v>
      </c>
      <c r="E168" s="11" t="s">
        <v>5</v>
      </c>
      <c r="F168" s="11"/>
      <c r="G168" s="158">
        <f>G169+G172</f>
        <v>7175.88</v>
      </c>
      <c r="H168" s="26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44"/>
      <c r="X168" s="65">
        <v>2675.999</v>
      </c>
      <c r="Y168" s="59">
        <f>X168/G168*100</f>
        <v>37.29157956933505</v>
      </c>
    </row>
    <row r="169" spans="1:25" ht="63.75" outlineLevel="5" thickBot="1">
      <c r="A169" s="96" t="s">
        <v>199</v>
      </c>
      <c r="B169" s="92">
        <v>951</v>
      </c>
      <c r="C169" s="93" t="s">
        <v>58</v>
      </c>
      <c r="D169" s="93" t="s">
        <v>200</v>
      </c>
      <c r="E169" s="93" t="s">
        <v>5</v>
      </c>
      <c r="F169" s="93"/>
      <c r="G169" s="159">
        <f>G170</f>
        <v>2175.88</v>
      </c>
      <c r="H169" s="55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75"/>
      <c r="Y169" s="59"/>
    </row>
    <row r="170" spans="1:25" ht="32.25" customHeight="1" outlineLevel="6" thickBot="1">
      <c r="A170" s="5" t="s">
        <v>107</v>
      </c>
      <c r="B170" s="21">
        <v>951</v>
      </c>
      <c r="C170" s="6" t="s">
        <v>58</v>
      </c>
      <c r="D170" s="6" t="s">
        <v>200</v>
      </c>
      <c r="E170" s="6" t="s">
        <v>101</v>
      </c>
      <c r="F170" s="6"/>
      <c r="G170" s="160">
        <f>G171</f>
        <v>2175.88</v>
      </c>
      <c r="H170" s="32">
        <f aca="true" t="shared" si="33" ref="H170:X170">H171</f>
        <v>0</v>
      </c>
      <c r="I170" s="32">
        <f t="shared" si="33"/>
        <v>0</v>
      </c>
      <c r="J170" s="32">
        <f t="shared" si="33"/>
        <v>0</v>
      </c>
      <c r="K170" s="32">
        <f t="shared" si="33"/>
        <v>0</v>
      </c>
      <c r="L170" s="32">
        <f t="shared" si="33"/>
        <v>0</v>
      </c>
      <c r="M170" s="32">
        <f t="shared" si="33"/>
        <v>0</v>
      </c>
      <c r="N170" s="32">
        <f t="shared" si="33"/>
        <v>0</v>
      </c>
      <c r="O170" s="32">
        <f t="shared" si="33"/>
        <v>0</v>
      </c>
      <c r="P170" s="32">
        <f t="shared" si="33"/>
        <v>0</v>
      </c>
      <c r="Q170" s="32">
        <f t="shared" si="33"/>
        <v>0</v>
      </c>
      <c r="R170" s="32">
        <f t="shared" si="33"/>
        <v>0</v>
      </c>
      <c r="S170" s="32">
        <f t="shared" si="33"/>
        <v>0</v>
      </c>
      <c r="T170" s="32">
        <f t="shared" si="33"/>
        <v>0</v>
      </c>
      <c r="U170" s="32">
        <f t="shared" si="33"/>
        <v>0</v>
      </c>
      <c r="V170" s="32">
        <f t="shared" si="33"/>
        <v>0</v>
      </c>
      <c r="W170" s="32">
        <f t="shared" si="33"/>
        <v>0</v>
      </c>
      <c r="X170" s="67">
        <f t="shared" si="33"/>
        <v>110.26701</v>
      </c>
      <c r="Y170" s="59">
        <f>X170/G170*100</f>
        <v>5.067697207566593</v>
      </c>
    </row>
    <row r="171" spans="1:25" ht="32.25" outlineLevel="4" thickBot="1">
      <c r="A171" s="90" t="s">
        <v>109</v>
      </c>
      <c r="B171" s="94">
        <v>951</v>
      </c>
      <c r="C171" s="95" t="s">
        <v>58</v>
      </c>
      <c r="D171" s="95" t="s">
        <v>200</v>
      </c>
      <c r="E171" s="95" t="s">
        <v>103</v>
      </c>
      <c r="F171" s="95"/>
      <c r="G171" s="161">
        <v>2175.88</v>
      </c>
      <c r="H171" s="34">
        <f aca="true" t="shared" si="34" ref="H171:X171">H179</f>
        <v>0</v>
      </c>
      <c r="I171" s="34">
        <f t="shared" si="34"/>
        <v>0</v>
      </c>
      <c r="J171" s="34">
        <f t="shared" si="34"/>
        <v>0</v>
      </c>
      <c r="K171" s="34">
        <f t="shared" si="34"/>
        <v>0</v>
      </c>
      <c r="L171" s="34">
        <f t="shared" si="34"/>
        <v>0</v>
      </c>
      <c r="M171" s="34">
        <f t="shared" si="34"/>
        <v>0</v>
      </c>
      <c r="N171" s="34">
        <f t="shared" si="34"/>
        <v>0</v>
      </c>
      <c r="O171" s="34">
        <f t="shared" si="34"/>
        <v>0</v>
      </c>
      <c r="P171" s="34">
        <f t="shared" si="34"/>
        <v>0</v>
      </c>
      <c r="Q171" s="34">
        <f t="shared" si="34"/>
        <v>0</v>
      </c>
      <c r="R171" s="34">
        <f t="shared" si="34"/>
        <v>0</v>
      </c>
      <c r="S171" s="34">
        <f t="shared" si="34"/>
        <v>0</v>
      </c>
      <c r="T171" s="34">
        <f t="shared" si="34"/>
        <v>0</v>
      </c>
      <c r="U171" s="34">
        <f t="shared" si="34"/>
        <v>0</v>
      </c>
      <c r="V171" s="34">
        <f t="shared" si="34"/>
        <v>0</v>
      </c>
      <c r="W171" s="34">
        <f t="shared" si="34"/>
        <v>0</v>
      </c>
      <c r="X171" s="68">
        <f t="shared" si="34"/>
        <v>110.26701</v>
      </c>
      <c r="Y171" s="59">
        <f>X171/G171*100</f>
        <v>5.067697207566593</v>
      </c>
    </row>
    <row r="172" spans="1:25" ht="32.25" outlineLevel="4" thickBot="1">
      <c r="A172" s="150" t="s">
        <v>337</v>
      </c>
      <c r="B172" s="92">
        <v>951</v>
      </c>
      <c r="C172" s="93" t="s">
        <v>58</v>
      </c>
      <c r="D172" s="93" t="s">
        <v>338</v>
      </c>
      <c r="E172" s="93" t="s">
        <v>5</v>
      </c>
      <c r="F172" s="93"/>
      <c r="G172" s="159">
        <f>G173</f>
        <v>5000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82"/>
      <c r="Y172" s="59"/>
    </row>
    <row r="173" spans="1:25" ht="32.25" outlineLevel="4" thickBot="1">
      <c r="A173" s="5" t="s">
        <v>107</v>
      </c>
      <c r="B173" s="21">
        <v>951</v>
      </c>
      <c r="C173" s="6" t="s">
        <v>58</v>
      </c>
      <c r="D173" s="6" t="s">
        <v>338</v>
      </c>
      <c r="E173" s="6" t="s">
        <v>101</v>
      </c>
      <c r="F173" s="6"/>
      <c r="G173" s="160">
        <f>G174</f>
        <v>5000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82"/>
      <c r="Y173" s="59"/>
    </row>
    <row r="174" spans="1:25" ht="32.25" outlineLevel="4" thickBot="1">
      <c r="A174" s="90" t="s">
        <v>109</v>
      </c>
      <c r="B174" s="94">
        <v>951</v>
      </c>
      <c r="C174" s="95" t="s">
        <v>58</v>
      </c>
      <c r="D174" s="95" t="s">
        <v>338</v>
      </c>
      <c r="E174" s="95" t="s">
        <v>103</v>
      </c>
      <c r="F174" s="95"/>
      <c r="G174" s="161">
        <v>5000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</row>
    <row r="175" spans="1:25" ht="32.25" outlineLevel="4" thickBot="1">
      <c r="A175" s="8" t="s">
        <v>131</v>
      </c>
      <c r="B175" s="19">
        <v>951</v>
      </c>
      <c r="C175" s="9" t="s">
        <v>58</v>
      </c>
      <c r="D175" s="9" t="s">
        <v>208</v>
      </c>
      <c r="E175" s="9" t="s">
        <v>5</v>
      </c>
      <c r="F175" s="9"/>
      <c r="G175" s="157">
        <f>G176</f>
        <v>0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</row>
    <row r="176" spans="1:25" ht="95.25" outlineLevel="4" thickBot="1">
      <c r="A176" s="150" t="s">
        <v>335</v>
      </c>
      <c r="B176" s="92">
        <v>951</v>
      </c>
      <c r="C176" s="93" t="s">
        <v>58</v>
      </c>
      <c r="D176" s="93" t="s">
        <v>336</v>
      </c>
      <c r="E176" s="93" t="s">
        <v>5</v>
      </c>
      <c r="F176" s="93"/>
      <c r="G176" s="159">
        <f>G177</f>
        <v>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</row>
    <row r="177" spans="1:25" ht="32.25" outlineLevel="4" thickBot="1">
      <c r="A177" s="5" t="s">
        <v>107</v>
      </c>
      <c r="B177" s="21">
        <v>951</v>
      </c>
      <c r="C177" s="6" t="s">
        <v>58</v>
      </c>
      <c r="D177" s="6" t="s">
        <v>336</v>
      </c>
      <c r="E177" s="6" t="s">
        <v>101</v>
      </c>
      <c r="F177" s="6"/>
      <c r="G177" s="160">
        <f>G178</f>
        <v>0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</row>
    <row r="178" spans="1:25" ht="32.25" outlineLevel="4" thickBot="1">
      <c r="A178" s="90" t="s">
        <v>109</v>
      </c>
      <c r="B178" s="94">
        <v>951</v>
      </c>
      <c r="C178" s="95" t="s">
        <v>58</v>
      </c>
      <c r="D178" s="95" t="s">
        <v>336</v>
      </c>
      <c r="E178" s="95" t="s">
        <v>103</v>
      </c>
      <c r="F178" s="95"/>
      <c r="G178" s="161">
        <v>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</row>
    <row r="179" spans="1:25" ht="16.5" outlineLevel="5" thickBot="1">
      <c r="A179" s="8" t="s">
        <v>33</v>
      </c>
      <c r="B179" s="19">
        <v>951</v>
      </c>
      <c r="C179" s="9" t="s">
        <v>12</v>
      </c>
      <c r="D179" s="9" t="s">
        <v>6</v>
      </c>
      <c r="E179" s="9" t="s">
        <v>5</v>
      </c>
      <c r="F179" s="9"/>
      <c r="G179" s="145">
        <f>G180+G185</f>
        <v>1004.812</v>
      </c>
      <c r="H179" s="26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44"/>
      <c r="X179" s="65">
        <v>110.26701</v>
      </c>
      <c r="Y179" s="59">
        <f>X179/G179*100</f>
        <v>10.973894619092924</v>
      </c>
    </row>
    <row r="180" spans="1:25" ht="32.25" outlineLevel="5" thickBot="1">
      <c r="A180" s="114" t="s">
        <v>158</v>
      </c>
      <c r="B180" s="19">
        <v>951</v>
      </c>
      <c r="C180" s="9" t="s">
        <v>12</v>
      </c>
      <c r="D180" s="9" t="s">
        <v>159</v>
      </c>
      <c r="E180" s="9" t="s">
        <v>5</v>
      </c>
      <c r="F180" s="9"/>
      <c r="G180" s="145">
        <f>G181</f>
        <v>150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/>
      <c r="Y180" s="59"/>
    </row>
    <row r="181" spans="1:25" ht="32.25" outlineLevel="5" thickBot="1">
      <c r="A181" s="114" t="s">
        <v>160</v>
      </c>
      <c r="B181" s="19">
        <v>951</v>
      </c>
      <c r="C181" s="9" t="s">
        <v>12</v>
      </c>
      <c r="D181" s="9" t="s">
        <v>161</v>
      </c>
      <c r="E181" s="9" t="s">
        <v>5</v>
      </c>
      <c r="F181" s="9"/>
      <c r="G181" s="145">
        <f>G182</f>
        <v>150</v>
      </c>
      <c r="H181" s="31">
        <f aca="true" t="shared" si="35" ref="H181:X181">H182</f>
        <v>0</v>
      </c>
      <c r="I181" s="31">
        <f t="shared" si="35"/>
        <v>0</v>
      </c>
      <c r="J181" s="31">
        <f t="shared" si="35"/>
        <v>0</v>
      </c>
      <c r="K181" s="31">
        <f t="shared" si="35"/>
        <v>0</v>
      </c>
      <c r="L181" s="31">
        <f t="shared" si="35"/>
        <v>0</v>
      </c>
      <c r="M181" s="31">
        <f t="shared" si="35"/>
        <v>0</v>
      </c>
      <c r="N181" s="31">
        <f t="shared" si="35"/>
        <v>0</v>
      </c>
      <c r="O181" s="31">
        <f t="shared" si="35"/>
        <v>0</v>
      </c>
      <c r="P181" s="31">
        <f t="shared" si="35"/>
        <v>0</v>
      </c>
      <c r="Q181" s="31">
        <f t="shared" si="35"/>
        <v>0</v>
      </c>
      <c r="R181" s="31">
        <f t="shared" si="35"/>
        <v>0</v>
      </c>
      <c r="S181" s="31">
        <f t="shared" si="35"/>
        <v>0</v>
      </c>
      <c r="T181" s="31">
        <f t="shared" si="35"/>
        <v>0</v>
      </c>
      <c r="U181" s="31">
        <f t="shared" si="35"/>
        <v>0</v>
      </c>
      <c r="V181" s="31">
        <f t="shared" si="35"/>
        <v>0</v>
      </c>
      <c r="W181" s="31">
        <f t="shared" si="35"/>
        <v>0</v>
      </c>
      <c r="X181" s="66">
        <f t="shared" si="35"/>
        <v>2639.87191</v>
      </c>
      <c r="Y181" s="59">
        <f>X181/G181*100</f>
        <v>1759.9146066666667</v>
      </c>
    </row>
    <row r="182" spans="1:25" ht="48" outlineLevel="5" thickBot="1">
      <c r="A182" s="116" t="s">
        <v>201</v>
      </c>
      <c r="B182" s="92">
        <v>951</v>
      </c>
      <c r="C182" s="109" t="s">
        <v>12</v>
      </c>
      <c r="D182" s="109" t="s">
        <v>202</v>
      </c>
      <c r="E182" s="109" t="s">
        <v>5</v>
      </c>
      <c r="F182" s="109"/>
      <c r="G182" s="153">
        <f>G183</f>
        <v>150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2639.87191</v>
      </c>
      <c r="Y182" s="59">
        <f>X182/G182*100</f>
        <v>1759.9146066666667</v>
      </c>
    </row>
    <row r="183" spans="1:25" ht="32.25" outlineLevel="5" thickBot="1">
      <c r="A183" s="5" t="s">
        <v>107</v>
      </c>
      <c r="B183" s="21">
        <v>951</v>
      </c>
      <c r="C183" s="6" t="s">
        <v>12</v>
      </c>
      <c r="D183" s="6" t="s">
        <v>202</v>
      </c>
      <c r="E183" s="6" t="s">
        <v>101</v>
      </c>
      <c r="F183" s="6"/>
      <c r="G183" s="151">
        <f>G184</f>
        <v>150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outlineLevel="5" thickBot="1">
      <c r="A184" s="90" t="s">
        <v>109</v>
      </c>
      <c r="B184" s="94">
        <v>951</v>
      </c>
      <c r="C184" s="95" t="s">
        <v>12</v>
      </c>
      <c r="D184" s="95" t="s">
        <v>202</v>
      </c>
      <c r="E184" s="95" t="s">
        <v>103</v>
      </c>
      <c r="F184" s="95"/>
      <c r="G184" s="146">
        <v>150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75"/>
      <c r="Y184" s="59"/>
    </row>
    <row r="185" spans="1:25" ht="16.5" outlineLevel="5" thickBot="1">
      <c r="A185" s="13" t="s">
        <v>182</v>
      </c>
      <c r="B185" s="19">
        <v>951</v>
      </c>
      <c r="C185" s="9" t="s">
        <v>12</v>
      </c>
      <c r="D185" s="9" t="s">
        <v>6</v>
      </c>
      <c r="E185" s="9" t="s">
        <v>5</v>
      </c>
      <c r="F185" s="9"/>
      <c r="G185" s="145">
        <f>G186+G193</f>
        <v>854.812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</row>
    <row r="186" spans="1:25" ht="48" outlineLevel="5" thickBot="1">
      <c r="A186" s="96" t="s">
        <v>130</v>
      </c>
      <c r="B186" s="92">
        <v>951</v>
      </c>
      <c r="C186" s="93" t="s">
        <v>12</v>
      </c>
      <c r="D186" s="93" t="s">
        <v>203</v>
      </c>
      <c r="E186" s="93" t="s">
        <v>5</v>
      </c>
      <c r="F186" s="93"/>
      <c r="G186" s="147">
        <f>G187+G190+G192+G191</f>
        <v>644.812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48" outlineLevel="5" thickBot="1">
      <c r="A187" s="5" t="s">
        <v>204</v>
      </c>
      <c r="B187" s="21">
        <v>951</v>
      </c>
      <c r="C187" s="6" t="s">
        <v>12</v>
      </c>
      <c r="D187" s="6" t="s">
        <v>205</v>
      </c>
      <c r="E187" s="6" t="s">
        <v>5</v>
      </c>
      <c r="F187" s="6"/>
      <c r="G187" s="151">
        <f>G188</f>
        <v>90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32.25" outlineLevel="5" thickBot="1">
      <c r="A188" s="90" t="s">
        <v>107</v>
      </c>
      <c r="B188" s="94">
        <v>951</v>
      </c>
      <c r="C188" s="95" t="s">
        <v>12</v>
      </c>
      <c r="D188" s="95" t="s">
        <v>205</v>
      </c>
      <c r="E188" s="95" t="s">
        <v>101</v>
      </c>
      <c r="F188" s="95"/>
      <c r="G188" s="146">
        <f>G189</f>
        <v>90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75"/>
      <c r="Y188" s="59"/>
    </row>
    <row r="189" spans="1:25" ht="32.25" outlineLevel="6" thickBot="1">
      <c r="A189" s="90" t="s">
        <v>109</v>
      </c>
      <c r="B189" s="94">
        <v>951</v>
      </c>
      <c r="C189" s="95" t="s">
        <v>12</v>
      </c>
      <c r="D189" s="95" t="s">
        <v>205</v>
      </c>
      <c r="E189" s="95" t="s">
        <v>103</v>
      </c>
      <c r="F189" s="95"/>
      <c r="G189" s="146">
        <v>90</v>
      </c>
      <c r="H189" s="29" t="e">
        <f>#REF!+H190</f>
        <v>#REF!</v>
      </c>
      <c r="I189" s="29" t="e">
        <f>#REF!+I190</f>
        <v>#REF!</v>
      </c>
      <c r="J189" s="29" t="e">
        <f>#REF!+J190</f>
        <v>#REF!</v>
      </c>
      <c r="K189" s="29" t="e">
        <f>#REF!+K190</f>
        <v>#REF!</v>
      </c>
      <c r="L189" s="29" t="e">
        <f>#REF!+L190</f>
        <v>#REF!</v>
      </c>
      <c r="M189" s="29" t="e">
        <f>#REF!+M190</f>
        <v>#REF!</v>
      </c>
      <c r="N189" s="29" t="e">
        <f>#REF!+N190</f>
        <v>#REF!</v>
      </c>
      <c r="O189" s="29" t="e">
        <f>#REF!+O190</f>
        <v>#REF!</v>
      </c>
      <c r="P189" s="29" t="e">
        <f>#REF!+P190</f>
        <v>#REF!</v>
      </c>
      <c r="Q189" s="29" t="e">
        <f>#REF!+Q190</f>
        <v>#REF!</v>
      </c>
      <c r="R189" s="29" t="e">
        <f>#REF!+R190</f>
        <v>#REF!</v>
      </c>
      <c r="S189" s="29" t="e">
        <f>#REF!+S190</f>
        <v>#REF!</v>
      </c>
      <c r="T189" s="29" t="e">
        <f>#REF!+T190</f>
        <v>#REF!</v>
      </c>
      <c r="U189" s="29" t="e">
        <f>#REF!+U190</f>
        <v>#REF!</v>
      </c>
      <c r="V189" s="29" t="e">
        <f>#REF!+V190</f>
        <v>#REF!</v>
      </c>
      <c r="W189" s="29" t="e">
        <f>#REF!+W190</f>
        <v>#REF!</v>
      </c>
      <c r="X189" s="73" t="e">
        <f>#REF!+X190</f>
        <v>#REF!</v>
      </c>
      <c r="Y189" s="59" t="e">
        <f>X189/G189*100</f>
        <v>#REF!</v>
      </c>
    </row>
    <row r="190" spans="1:25" ht="32.25" outlineLevel="3" thickBot="1">
      <c r="A190" s="5" t="s">
        <v>206</v>
      </c>
      <c r="B190" s="21">
        <v>951</v>
      </c>
      <c r="C190" s="6" t="s">
        <v>12</v>
      </c>
      <c r="D190" s="6" t="s">
        <v>207</v>
      </c>
      <c r="E190" s="6" t="s">
        <v>129</v>
      </c>
      <c r="F190" s="6"/>
      <c r="G190" s="151">
        <v>100</v>
      </c>
      <c r="H190" s="31">
        <f aca="true" t="shared" si="36" ref="H190:X190">H193+H205</f>
        <v>0</v>
      </c>
      <c r="I190" s="31">
        <f t="shared" si="36"/>
        <v>0</v>
      </c>
      <c r="J190" s="31">
        <f t="shared" si="36"/>
        <v>0</v>
      </c>
      <c r="K190" s="31">
        <f t="shared" si="36"/>
        <v>0</v>
      </c>
      <c r="L190" s="31">
        <f t="shared" si="36"/>
        <v>0</v>
      </c>
      <c r="M190" s="31">
        <f t="shared" si="36"/>
        <v>0</v>
      </c>
      <c r="N190" s="31">
        <f t="shared" si="36"/>
        <v>0</v>
      </c>
      <c r="O190" s="31">
        <f t="shared" si="36"/>
        <v>0</v>
      </c>
      <c r="P190" s="31">
        <f t="shared" si="36"/>
        <v>0</v>
      </c>
      <c r="Q190" s="31">
        <f t="shared" si="36"/>
        <v>0</v>
      </c>
      <c r="R190" s="31">
        <f t="shared" si="36"/>
        <v>0</v>
      </c>
      <c r="S190" s="31">
        <f t="shared" si="36"/>
        <v>0</v>
      </c>
      <c r="T190" s="31">
        <f t="shared" si="36"/>
        <v>0</v>
      </c>
      <c r="U190" s="31">
        <f t="shared" si="36"/>
        <v>0</v>
      </c>
      <c r="V190" s="31">
        <f t="shared" si="36"/>
        <v>0</v>
      </c>
      <c r="W190" s="31">
        <f t="shared" si="36"/>
        <v>0</v>
      </c>
      <c r="X190" s="66">
        <f t="shared" si="36"/>
        <v>5468.4002</v>
      </c>
      <c r="Y190" s="59">
        <f>X190/G190*100</f>
        <v>5468.4002</v>
      </c>
    </row>
    <row r="191" spans="1:25" ht="32.25" outlineLevel="3" thickBot="1">
      <c r="A191" s="5" t="s">
        <v>343</v>
      </c>
      <c r="B191" s="21">
        <v>951</v>
      </c>
      <c r="C191" s="6" t="s">
        <v>12</v>
      </c>
      <c r="D191" s="6" t="s">
        <v>344</v>
      </c>
      <c r="E191" s="6" t="s">
        <v>129</v>
      </c>
      <c r="F191" s="6"/>
      <c r="G191" s="151">
        <v>370.077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32.25" outlineLevel="3" thickBot="1">
      <c r="A192" s="5" t="s">
        <v>339</v>
      </c>
      <c r="B192" s="21">
        <v>951</v>
      </c>
      <c r="C192" s="6" t="s">
        <v>12</v>
      </c>
      <c r="D192" s="6" t="s">
        <v>340</v>
      </c>
      <c r="E192" s="6" t="s">
        <v>129</v>
      </c>
      <c r="F192" s="6"/>
      <c r="G192" s="151">
        <v>84.735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5.25" customHeight="1" outlineLevel="3" thickBot="1">
      <c r="A193" s="96" t="s">
        <v>131</v>
      </c>
      <c r="B193" s="92">
        <v>951</v>
      </c>
      <c r="C193" s="93" t="s">
        <v>12</v>
      </c>
      <c r="D193" s="93" t="s">
        <v>208</v>
      </c>
      <c r="E193" s="93" t="s">
        <v>5</v>
      </c>
      <c r="F193" s="93"/>
      <c r="G193" s="16">
        <f>G194</f>
        <v>210</v>
      </c>
      <c r="H193" s="32">
        <f aca="true" t="shared" si="37" ref="H193:X193">H194</f>
        <v>0</v>
      </c>
      <c r="I193" s="32">
        <f t="shared" si="37"/>
        <v>0</v>
      </c>
      <c r="J193" s="32">
        <f t="shared" si="37"/>
        <v>0</v>
      </c>
      <c r="K193" s="32">
        <f t="shared" si="37"/>
        <v>0</v>
      </c>
      <c r="L193" s="32">
        <f t="shared" si="37"/>
        <v>0</v>
      </c>
      <c r="M193" s="32">
        <f t="shared" si="37"/>
        <v>0</v>
      </c>
      <c r="N193" s="32">
        <f t="shared" si="37"/>
        <v>0</v>
      </c>
      <c r="O193" s="32">
        <f t="shared" si="37"/>
        <v>0</v>
      </c>
      <c r="P193" s="32">
        <f t="shared" si="37"/>
        <v>0</v>
      </c>
      <c r="Q193" s="32">
        <f t="shared" si="37"/>
        <v>0</v>
      </c>
      <c r="R193" s="32">
        <f t="shared" si="37"/>
        <v>0</v>
      </c>
      <c r="S193" s="32">
        <f t="shared" si="37"/>
        <v>0</v>
      </c>
      <c r="T193" s="32">
        <f t="shared" si="37"/>
        <v>0</v>
      </c>
      <c r="U193" s="32">
        <f t="shared" si="37"/>
        <v>0</v>
      </c>
      <c r="V193" s="32">
        <f t="shared" si="37"/>
        <v>0</v>
      </c>
      <c r="W193" s="32">
        <f t="shared" si="37"/>
        <v>0</v>
      </c>
      <c r="X193" s="67">
        <f t="shared" si="37"/>
        <v>468.4002</v>
      </c>
      <c r="Y193" s="59">
        <f>X193/G193*100</f>
        <v>223.04771428571425</v>
      </c>
    </row>
    <row r="194" spans="1:25" ht="48" outlineLevel="5" thickBot="1">
      <c r="A194" s="5" t="s">
        <v>209</v>
      </c>
      <c r="B194" s="21">
        <v>951</v>
      </c>
      <c r="C194" s="6" t="s">
        <v>12</v>
      </c>
      <c r="D194" s="6" t="s">
        <v>210</v>
      </c>
      <c r="E194" s="6" t="s">
        <v>5</v>
      </c>
      <c r="F194" s="6"/>
      <c r="G194" s="7">
        <f>G195</f>
        <v>210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468.4002</v>
      </c>
      <c r="Y194" s="59">
        <f>X194/G194*100</f>
        <v>223.04771428571425</v>
      </c>
    </row>
    <row r="195" spans="1:25" ht="32.25" outlineLevel="5" thickBot="1">
      <c r="A195" s="90" t="s">
        <v>107</v>
      </c>
      <c r="B195" s="94">
        <v>951</v>
      </c>
      <c r="C195" s="95" t="s">
        <v>12</v>
      </c>
      <c r="D195" s="95" t="s">
        <v>210</v>
      </c>
      <c r="E195" s="95" t="s">
        <v>101</v>
      </c>
      <c r="F195" s="95"/>
      <c r="G195" s="100">
        <f>G196</f>
        <v>210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5" thickBot="1">
      <c r="A196" s="90" t="s">
        <v>109</v>
      </c>
      <c r="B196" s="94">
        <v>951</v>
      </c>
      <c r="C196" s="95" t="s">
        <v>12</v>
      </c>
      <c r="D196" s="95" t="s">
        <v>210</v>
      </c>
      <c r="E196" s="95" t="s">
        <v>103</v>
      </c>
      <c r="F196" s="95"/>
      <c r="G196" s="100">
        <v>210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19.5" outlineLevel="5" thickBot="1">
      <c r="A197" s="110" t="s">
        <v>59</v>
      </c>
      <c r="B197" s="18">
        <v>951</v>
      </c>
      <c r="C197" s="14" t="s">
        <v>51</v>
      </c>
      <c r="D197" s="14" t="s">
        <v>6</v>
      </c>
      <c r="E197" s="14" t="s">
        <v>5</v>
      </c>
      <c r="F197" s="14"/>
      <c r="G197" s="15">
        <f>G198</f>
        <v>0.31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5" thickBot="1">
      <c r="A198" s="8" t="s">
        <v>34</v>
      </c>
      <c r="B198" s="19">
        <v>951</v>
      </c>
      <c r="C198" s="9" t="s">
        <v>13</v>
      </c>
      <c r="D198" s="9" t="s">
        <v>6</v>
      </c>
      <c r="E198" s="9" t="s">
        <v>5</v>
      </c>
      <c r="F198" s="9"/>
      <c r="G198" s="10">
        <f>G204+G199</f>
        <v>0.31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5" thickBot="1">
      <c r="A199" s="114" t="s">
        <v>158</v>
      </c>
      <c r="B199" s="19">
        <v>951</v>
      </c>
      <c r="C199" s="9" t="s">
        <v>13</v>
      </c>
      <c r="D199" s="9" t="s">
        <v>159</v>
      </c>
      <c r="E199" s="9" t="s">
        <v>5</v>
      </c>
      <c r="F199" s="9"/>
      <c r="G199" s="10">
        <f>G200</f>
        <v>0.31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5" thickBot="1">
      <c r="A200" s="114" t="s">
        <v>160</v>
      </c>
      <c r="B200" s="19">
        <v>951</v>
      </c>
      <c r="C200" s="9" t="s">
        <v>13</v>
      </c>
      <c r="D200" s="9" t="s">
        <v>161</v>
      </c>
      <c r="E200" s="9" t="s">
        <v>5</v>
      </c>
      <c r="F200" s="9"/>
      <c r="G200" s="10">
        <f>G201</f>
        <v>0.31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48" outlineLevel="5" thickBot="1">
      <c r="A201" s="116" t="s">
        <v>311</v>
      </c>
      <c r="B201" s="92">
        <v>951</v>
      </c>
      <c r="C201" s="93" t="s">
        <v>13</v>
      </c>
      <c r="D201" s="93" t="s">
        <v>310</v>
      </c>
      <c r="E201" s="93" t="s">
        <v>5</v>
      </c>
      <c r="F201" s="93"/>
      <c r="G201" s="16">
        <f>G202</f>
        <v>0.31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5" thickBot="1">
      <c r="A202" s="5" t="s">
        <v>107</v>
      </c>
      <c r="B202" s="21">
        <v>951</v>
      </c>
      <c r="C202" s="6" t="s">
        <v>13</v>
      </c>
      <c r="D202" s="6" t="s">
        <v>310</v>
      </c>
      <c r="E202" s="6" t="s">
        <v>101</v>
      </c>
      <c r="F202" s="6"/>
      <c r="G202" s="7">
        <f>G203</f>
        <v>0.31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16.5" outlineLevel="5" thickBot="1">
      <c r="A203" s="90" t="s">
        <v>99</v>
      </c>
      <c r="B203" s="94">
        <v>951</v>
      </c>
      <c r="C203" s="95" t="s">
        <v>13</v>
      </c>
      <c r="D203" s="95" t="s">
        <v>310</v>
      </c>
      <c r="E203" s="95" t="s">
        <v>96</v>
      </c>
      <c r="F203" s="95"/>
      <c r="G203" s="100">
        <v>0.31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16.5" outlineLevel="5" thickBot="1">
      <c r="A204" s="13" t="s">
        <v>211</v>
      </c>
      <c r="B204" s="19">
        <v>951</v>
      </c>
      <c r="C204" s="11" t="s">
        <v>13</v>
      </c>
      <c r="D204" s="11" t="s">
        <v>6</v>
      </c>
      <c r="E204" s="11" t="s">
        <v>5</v>
      </c>
      <c r="F204" s="11"/>
      <c r="G204" s="12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4" thickBot="1">
      <c r="A205" s="96" t="s">
        <v>134</v>
      </c>
      <c r="B205" s="92">
        <v>951</v>
      </c>
      <c r="C205" s="93" t="s">
        <v>13</v>
      </c>
      <c r="D205" s="93" t="s">
        <v>212</v>
      </c>
      <c r="E205" s="93" t="s">
        <v>5</v>
      </c>
      <c r="F205" s="93"/>
      <c r="G205" s="16">
        <f>G206</f>
        <v>0</v>
      </c>
      <c r="H205" s="32">
        <f aca="true" t="shared" si="38" ref="H205:X205">H206+H207</f>
        <v>0</v>
      </c>
      <c r="I205" s="32">
        <f t="shared" si="38"/>
        <v>0</v>
      </c>
      <c r="J205" s="32">
        <f t="shared" si="38"/>
        <v>0</v>
      </c>
      <c r="K205" s="32">
        <f t="shared" si="38"/>
        <v>0</v>
      </c>
      <c r="L205" s="32">
        <f t="shared" si="38"/>
        <v>0</v>
      </c>
      <c r="M205" s="32">
        <f t="shared" si="38"/>
        <v>0</v>
      </c>
      <c r="N205" s="32">
        <f t="shared" si="38"/>
        <v>0</v>
      </c>
      <c r="O205" s="32">
        <f t="shared" si="38"/>
        <v>0</v>
      </c>
      <c r="P205" s="32">
        <f t="shared" si="38"/>
        <v>0</v>
      </c>
      <c r="Q205" s="32">
        <f t="shared" si="38"/>
        <v>0</v>
      </c>
      <c r="R205" s="32">
        <f t="shared" si="38"/>
        <v>0</v>
      </c>
      <c r="S205" s="32">
        <f t="shared" si="38"/>
        <v>0</v>
      </c>
      <c r="T205" s="32">
        <f t="shared" si="38"/>
        <v>0</v>
      </c>
      <c r="U205" s="32">
        <f t="shared" si="38"/>
        <v>0</v>
      </c>
      <c r="V205" s="32">
        <f t="shared" si="38"/>
        <v>0</v>
      </c>
      <c r="W205" s="32">
        <f t="shared" si="38"/>
        <v>0</v>
      </c>
      <c r="X205" s="32">
        <f t="shared" si="38"/>
        <v>5000</v>
      </c>
      <c r="Y205" s="59" t="e">
        <f>X205/G205*100</f>
        <v>#DIV/0!</v>
      </c>
    </row>
    <row r="206" spans="1:25" ht="81.75" customHeight="1" outlineLevel="5" thickBot="1">
      <c r="A206" s="5" t="s">
        <v>213</v>
      </c>
      <c r="B206" s="21">
        <v>951</v>
      </c>
      <c r="C206" s="6" t="s">
        <v>13</v>
      </c>
      <c r="D206" s="6" t="s">
        <v>214</v>
      </c>
      <c r="E206" s="6" t="s">
        <v>5</v>
      </c>
      <c r="F206" s="6"/>
      <c r="G206" s="7">
        <f>G207</f>
        <v>0</v>
      </c>
      <c r="H206" s="2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44"/>
      <c r="X206" s="65">
        <v>0</v>
      </c>
      <c r="Y206" s="59" t="e">
        <f>X206/G206*100</f>
        <v>#DIV/0!</v>
      </c>
    </row>
    <row r="207" spans="1:25" ht="16.5" outlineLevel="5" thickBot="1">
      <c r="A207" s="90" t="s">
        <v>133</v>
      </c>
      <c r="B207" s="94">
        <v>951</v>
      </c>
      <c r="C207" s="95" t="s">
        <v>13</v>
      </c>
      <c r="D207" s="95" t="s">
        <v>214</v>
      </c>
      <c r="E207" s="95" t="s">
        <v>132</v>
      </c>
      <c r="F207" s="95"/>
      <c r="G207" s="100">
        <v>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5000</v>
      </c>
      <c r="Y207" s="59" t="e">
        <f>X207/G207*100</f>
        <v>#DIV/0!</v>
      </c>
    </row>
    <row r="208" spans="1:25" ht="19.5" outlineLevel="5" thickBot="1">
      <c r="A208" s="110" t="s">
        <v>50</v>
      </c>
      <c r="B208" s="18">
        <v>951</v>
      </c>
      <c r="C208" s="14" t="s">
        <v>49</v>
      </c>
      <c r="D208" s="14" t="s">
        <v>6</v>
      </c>
      <c r="E208" s="14" t="s">
        <v>5</v>
      </c>
      <c r="F208" s="14"/>
      <c r="G208" s="15">
        <f>G209+G214+G219</f>
        <v>10754.3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</row>
    <row r="209" spans="1:25" ht="16.5" outlineLevel="5" thickBot="1">
      <c r="A209" s="126" t="s">
        <v>40</v>
      </c>
      <c r="B209" s="18">
        <v>951</v>
      </c>
      <c r="C209" s="39" t="s">
        <v>20</v>
      </c>
      <c r="D209" s="39" t="s">
        <v>6</v>
      </c>
      <c r="E209" s="39" t="s">
        <v>5</v>
      </c>
      <c r="F209" s="39"/>
      <c r="G209" s="121">
        <f>G210</f>
        <v>9331.8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32.25" outlineLevel="6" thickBot="1">
      <c r="A210" s="80" t="s">
        <v>332</v>
      </c>
      <c r="B210" s="19">
        <v>951</v>
      </c>
      <c r="C210" s="9" t="s">
        <v>20</v>
      </c>
      <c r="D210" s="9" t="s">
        <v>215</v>
      </c>
      <c r="E210" s="9" t="s">
        <v>5</v>
      </c>
      <c r="F210" s="9"/>
      <c r="G210" s="10">
        <f>G211</f>
        <v>9331.8</v>
      </c>
      <c r="H210" s="29">
        <f aca="true" t="shared" si="39" ref="H210:X210">H217+H222</f>
        <v>0</v>
      </c>
      <c r="I210" s="29">
        <f t="shared" si="39"/>
        <v>0</v>
      </c>
      <c r="J210" s="29">
        <f t="shared" si="39"/>
        <v>0</v>
      </c>
      <c r="K210" s="29">
        <f t="shared" si="39"/>
        <v>0</v>
      </c>
      <c r="L210" s="29">
        <f t="shared" si="39"/>
        <v>0</v>
      </c>
      <c r="M210" s="29">
        <f t="shared" si="39"/>
        <v>0</v>
      </c>
      <c r="N210" s="29">
        <f t="shared" si="39"/>
        <v>0</v>
      </c>
      <c r="O210" s="29">
        <f t="shared" si="39"/>
        <v>0</v>
      </c>
      <c r="P210" s="29">
        <f t="shared" si="39"/>
        <v>0</v>
      </c>
      <c r="Q210" s="29">
        <f t="shared" si="39"/>
        <v>0</v>
      </c>
      <c r="R210" s="29">
        <f t="shared" si="39"/>
        <v>0</v>
      </c>
      <c r="S210" s="29">
        <f t="shared" si="39"/>
        <v>0</v>
      </c>
      <c r="T210" s="29">
        <f t="shared" si="39"/>
        <v>0</v>
      </c>
      <c r="U210" s="29">
        <f t="shared" si="39"/>
        <v>0</v>
      </c>
      <c r="V210" s="29">
        <f t="shared" si="39"/>
        <v>0</v>
      </c>
      <c r="W210" s="29">
        <f t="shared" si="39"/>
        <v>0</v>
      </c>
      <c r="X210" s="73">
        <f t="shared" si="39"/>
        <v>1409.01825</v>
      </c>
      <c r="Y210" s="59">
        <f>X210/G210*100</f>
        <v>15.099104674339358</v>
      </c>
    </row>
    <row r="211" spans="1:25" ht="32.25" outlineLevel="6" thickBot="1">
      <c r="A211" s="127" t="s">
        <v>216</v>
      </c>
      <c r="B211" s="134">
        <v>951</v>
      </c>
      <c r="C211" s="93" t="s">
        <v>20</v>
      </c>
      <c r="D211" s="93" t="s">
        <v>217</v>
      </c>
      <c r="E211" s="93" t="s">
        <v>5</v>
      </c>
      <c r="F211" s="97"/>
      <c r="G211" s="16">
        <f>G212</f>
        <v>9331.8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73"/>
      <c r="Y211" s="59"/>
    </row>
    <row r="212" spans="1:25" ht="19.5" outlineLevel="6" thickBot="1">
      <c r="A212" s="5" t="s">
        <v>136</v>
      </c>
      <c r="B212" s="21">
        <v>951</v>
      </c>
      <c r="C212" s="6" t="s">
        <v>20</v>
      </c>
      <c r="D212" s="6" t="s">
        <v>217</v>
      </c>
      <c r="E212" s="6" t="s">
        <v>5</v>
      </c>
      <c r="F212" s="78"/>
      <c r="G212" s="7">
        <f>G213</f>
        <v>9331.8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73"/>
      <c r="Y212" s="59"/>
    </row>
    <row r="213" spans="1:25" ht="48" outlineLevel="6" thickBot="1">
      <c r="A213" s="98" t="s">
        <v>333</v>
      </c>
      <c r="B213" s="136">
        <v>951</v>
      </c>
      <c r="C213" s="95" t="s">
        <v>20</v>
      </c>
      <c r="D213" s="95" t="s">
        <v>217</v>
      </c>
      <c r="E213" s="95" t="s">
        <v>92</v>
      </c>
      <c r="F213" s="99"/>
      <c r="G213" s="100">
        <v>9331.8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73"/>
      <c r="Y213" s="59"/>
    </row>
    <row r="214" spans="1:25" ht="32.25" outlineLevel="6" thickBot="1">
      <c r="A214" s="126" t="s">
        <v>61</v>
      </c>
      <c r="B214" s="18">
        <v>951</v>
      </c>
      <c r="C214" s="39" t="s">
        <v>60</v>
      </c>
      <c r="D214" s="39" t="s">
        <v>6</v>
      </c>
      <c r="E214" s="39" t="s">
        <v>5</v>
      </c>
      <c r="F214" s="39"/>
      <c r="G214" s="121">
        <f>G215</f>
        <v>10.5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73"/>
      <c r="Y214" s="59"/>
    </row>
    <row r="215" spans="1:25" ht="32.25" outlineLevel="6" thickBot="1">
      <c r="A215" s="8" t="s">
        <v>137</v>
      </c>
      <c r="B215" s="19">
        <v>951</v>
      </c>
      <c r="C215" s="9" t="s">
        <v>60</v>
      </c>
      <c r="D215" s="9" t="s">
        <v>218</v>
      </c>
      <c r="E215" s="9" t="s">
        <v>5</v>
      </c>
      <c r="F215" s="9"/>
      <c r="G215" s="10">
        <f>G216</f>
        <v>10.5</v>
      </c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73"/>
      <c r="Y215" s="59"/>
    </row>
    <row r="216" spans="1:25" ht="48" outlineLevel="6" thickBot="1">
      <c r="A216" s="116" t="s">
        <v>219</v>
      </c>
      <c r="B216" s="92">
        <v>951</v>
      </c>
      <c r="C216" s="93" t="s">
        <v>60</v>
      </c>
      <c r="D216" s="93" t="s">
        <v>220</v>
      </c>
      <c r="E216" s="93" t="s">
        <v>5</v>
      </c>
      <c r="F216" s="93"/>
      <c r="G216" s="16">
        <f>G217</f>
        <v>10.5</v>
      </c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73"/>
      <c r="Y216" s="59"/>
    </row>
    <row r="217" spans="1:25" ht="32.25" outlineLevel="6" thickBot="1">
      <c r="A217" s="5" t="s">
        <v>107</v>
      </c>
      <c r="B217" s="21">
        <v>951</v>
      </c>
      <c r="C217" s="6" t="s">
        <v>60</v>
      </c>
      <c r="D217" s="6" t="s">
        <v>220</v>
      </c>
      <c r="E217" s="6" t="s">
        <v>101</v>
      </c>
      <c r="F217" s="6"/>
      <c r="G217" s="7">
        <f>G218</f>
        <v>10.5</v>
      </c>
      <c r="H217" s="10">
        <f aca="true" t="shared" si="40" ref="H217:X218">H218</f>
        <v>0</v>
      </c>
      <c r="I217" s="10">
        <f t="shared" si="40"/>
        <v>0</v>
      </c>
      <c r="J217" s="10">
        <f t="shared" si="40"/>
        <v>0</v>
      </c>
      <c r="K217" s="10">
        <f t="shared" si="40"/>
        <v>0</v>
      </c>
      <c r="L217" s="10">
        <f t="shared" si="40"/>
        <v>0</v>
      </c>
      <c r="M217" s="10">
        <f t="shared" si="40"/>
        <v>0</v>
      </c>
      <c r="N217" s="10">
        <f t="shared" si="40"/>
        <v>0</v>
      </c>
      <c r="O217" s="10">
        <f t="shared" si="40"/>
        <v>0</v>
      </c>
      <c r="P217" s="10">
        <f t="shared" si="40"/>
        <v>0</v>
      </c>
      <c r="Q217" s="10">
        <f t="shared" si="40"/>
        <v>0</v>
      </c>
      <c r="R217" s="10">
        <f t="shared" si="40"/>
        <v>0</v>
      </c>
      <c r="S217" s="10">
        <f t="shared" si="40"/>
        <v>0</v>
      </c>
      <c r="T217" s="10">
        <f t="shared" si="40"/>
        <v>0</v>
      </c>
      <c r="U217" s="10">
        <f t="shared" si="40"/>
        <v>0</v>
      </c>
      <c r="V217" s="10">
        <f t="shared" si="40"/>
        <v>0</v>
      </c>
      <c r="W217" s="10">
        <f t="shared" si="40"/>
        <v>0</v>
      </c>
      <c r="X217" s="66">
        <f t="shared" si="40"/>
        <v>0</v>
      </c>
      <c r="Y217" s="59">
        <f>X217/G217*100</f>
        <v>0</v>
      </c>
    </row>
    <row r="218" spans="1:25" ht="32.25" outlineLevel="6" thickBot="1">
      <c r="A218" s="90" t="s">
        <v>109</v>
      </c>
      <c r="B218" s="94">
        <v>951</v>
      </c>
      <c r="C218" s="95" t="s">
        <v>60</v>
      </c>
      <c r="D218" s="95" t="s">
        <v>220</v>
      </c>
      <c r="E218" s="95" t="s">
        <v>103</v>
      </c>
      <c r="F218" s="95"/>
      <c r="G218" s="100">
        <v>10.5</v>
      </c>
      <c r="H218" s="12">
        <f t="shared" si="40"/>
        <v>0</v>
      </c>
      <c r="I218" s="12">
        <f t="shared" si="40"/>
        <v>0</v>
      </c>
      <c r="J218" s="12">
        <f t="shared" si="40"/>
        <v>0</v>
      </c>
      <c r="K218" s="12">
        <f t="shared" si="40"/>
        <v>0</v>
      </c>
      <c r="L218" s="12">
        <f t="shared" si="40"/>
        <v>0</v>
      </c>
      <c r="M218" s="12">
        <f t="shared" si="40"/>
        <v>0</v>
      </c>
      <c r="N218" s="12">
        <f t="shared" si="40"/>
        <v>0</v>
      </c>
      <c r="O218" s="12">
        <f t="shared" si="40"/>
        <v>0</v>
      </c>
      <c r="P218" s="12">
        <f t="shared" si="40"/>
        <v>0</v>
      </c>
      <c r="Q218" s="12">
        <f t="shared" si="40"/>
        <v>0</v>
      </c>
      <c r="R218" s="12">
        <f t="shared" si="40"/>
        <v>0</v>
      </c>
      <c r="S218" s="12">
        <f t="shared" si="40"/>
        <v>0</v>
      </c>
      <c r="T218" s="12">
        <f t="shared" si="40"/>
        <v>0</v>
      </c>
      <c r="U218" s="12">
        <f t="shared" si="40"/>
        <v>0</v>
      </c>
      <c r="V218" s="12">
        <f t="shared" si="40"/>
        <v>0</v>
      </c>
      <c r="W218" s="12">
        <f t="shared" si="40"/>
        <v>0</v>
      </c>
      <c r="X218" s="67">
        <f t="shared" si="40"/>
        <v>0</v>
      </c>
      <c r="Y218" s="59">
        <f>X218/G218*100</f>
        <v>0</v>
      </c>
    </row>
    <row r="219" spans="1:25" ht="19.5" outlineLevel="6" thickBot="1">
      <c r="A219" s="126" t="s">
        <v>35</v>
      </c>
      <c r="B219" s="18">
        <v>951</v>
      </c>
      <c r="C219" s="39" t="s">
        <v>14</v>
      </c>
      <c r="D219" s="39" t="s">
        <v>6</v>
      </c>
      <c r="E219" s="39" t="s">
        <v>5</v>
      </c>
      <c r="F219" s="39"/>
      <c r="G219" s="121">
        <f>G220</f>
        <v>1412</v>
      </c>
      <c r="H219" s="24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42"/>
      <c r="X219" s="65">
        <v>0</v>
      </c>
      <c r="Y219" s="59">
        <f>X219/G219*100</f>
        <v>0</v>
      </c>
    </row>
    <row r="220" spans="1:25" ht="32.25" outlineLevel="6" thickBot="1">
      <c r="A220" s="114" t="s">
        <v>158</v>
      </c>
      <c r="B220" s="19">
        <v>951</v>
      </c>
      <c r="C220" s="9" t="s">
        <v>14</v>
      </c>
      <c r="D220" s="9" t="s">
        <v>159</v>
      </c>
      <c r="E220" s="9" t="s">
        <v>5</v>
      </c>
      <c r="F220" s="9"/>
      <c r="G220" s="10">
        <f>G221</f>
        <v>1412</v>
      </c>
      <c r="H220" s="77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75"/>
      <c r="Y220" s="59"/>
    </row>
    <row r="221" spans="1:25" ht="32.25" outlineLevel="6" thickBot="1">
      <c r="A221" s="114" t="s">
        <v>160</v>
      </c>
      <c r="B221" s="19">
        <v>951</v>
      </c>
      <c r="C221" s="11" t="s">
        <v>14</v>
      </c>
      <c r="D221" s="11" t="s">
        <v>161</v>
      </c>
      <c r="E221" s="11" t="s">
        <v>5</v>
      </c>
      <c r="F221" s="11"/>
      <c r="G221" s="12">
        <f>G222</f>
        <v>1412</v>
      </c>
      <c r="H221" s="77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75"/>
      <c r="Y221" s="59"/>
    </row>
    <row r="222" spans="1:25" ht="48" outlineLevel="6" thickBot="1">
      <c r="A222" s="115" t="s">
        <v>330</v>
      </c>
      <c r="B222" s="132">
        <v>951</v>
      </c>
      <c r="C222" s="93" t="s">
        <v>14</v>
      </c>
      <c r="D222" s="93" t="s">
        <v>164</v>
      </c>
      <c r="E222" s="93" t="s">
        <v>5</v>
      </c>
      <c r="F222" s="93"/>
      <c r="G222" s="16">
        <f>G223+G226</f>
        <v>1412</v>
      </c>
      <c r="H222" s="31">
        <f aca="true" t="shared" si="41" ref="H222:X224">H223</f>
        <v>0</v>
      </c>
      <c r="I222" s="31">
        <f t="shared" si="41"/>
        <v>0</v>
      </c>
      <c r="J222" s="31">
        <f t="shared" si="41"/>
        <v>0</v>
      </c>
      <c r="K222" s="31">
        <f t="shared" si="41"/>
        <v>0</v>
      </c>
      <c r="L222" s="31">
        <f t="shared" si="41"/>
        <v>0</v>
      </c>
      <c r="M222" s="31">
        <f t="shared" si="41"/>
        <v>0</v>
      </c>
      <c r="N222" s="31">
        <f t="shared" si="41"/>
        <v>0</v>
      </c>
      <c r="O222" s="31">
        <f t="shared" si="41"/>
        <v>0</v>
      </c>
      <c r="P222" s="31">
        <f t="shared" si="41"/>
        <v>0</v>
      </c>
      <c r="Q222" s="31">
        <f t="shared" si="41"/>
        <v>0</v>
      </c>
      <c r="R222" s="31">
        <f t="shared" si="41"/>
        <v>0</v>
      </c>
      <c r="S222" s="31">
        <f t="shared" si="41"/>
        <v>0</v>
      </c>
      <c r="T222" s="31">
        <f t="shared" si="41"/>
        <v>0</v>
      </c>
      <c r="U222" s="31">
        <f t="shared" si="41"/>
        <v>0</v>
      </c>
      <c r="V222" s="31">
        <f t="shared" si="41"/>
        <v>0</v>
      </c>
      <c r="W222" s="31">
        <f t="shared" si="41"/>
        <v>0</v>
      </c>
      <c r="X222" s="66">
        <f t="shared" si="41"/>
        <v>1409.01825</v>
      </c>
      <c r="Y222" s="59">
        <f>X222/G222*100</f>
        <v>99.78882790368272</v>
      </c>
    </row>
    <row r="223" spans="1:25" ht="32.25" outlineLevel="6" thickBot="1">
      <c r="A223" s="5" t="s">
        <v>98</v>
      </c>
      <c r="B223" s="21">
        <v>951</v>
      </c>
      <c r="C223" s="6" t="s">
        <v>14</v>
      </c>
      <c r="D223" s="6" t="s">
        <v>164</v>
      </c>
      <c r="E223" s="6" t="s">
        <v>95</v>
      </c>
      <c r="F223" s="6"/>
      <c r="G223" s="7">
        <f>G224+G225</f>
        <v>1412</v>
      </c>
      <c r="H223" s="32">
        <f t="shared" si="41"/>
        <v>0</v>
      </c>
      <c r="I223" s="32">
        <f t="shared" si="41"/>
        <v>0</v>
      </c>
      <c r="J223" s="32">
        <f t="shared" si="41"/>
        <v>0</v>
      </c>
      <c r="K223" s="32">
        <f t="shared" si="41"/>
        <v>0</v>
      </c>
      <c r="L223" s="32">
        <f t="shared" si="41"/>
        <v>0</v>
      </c>
      <c r="M223" s="32">
        <f t="shared" si="41"/>
        <v>0</v>
      </c>
      <c r="N223" s="32">
        <f t="shared" si="41"/>
        <v>0</v>
      </c>
      <c r="O223" s="32">
        <f t="shared" si="41"/>
        <v>0</v>
      </c>
      <c r="P223" s="32">
        <f t="shared" si="41"/>
        <v>0</v>
      </c>
      <c r="Q223" s="32">
        <f t="shared" si="41"/>
        <v>0</v>
      </c>
      <c r="R223" s="32">
        <f t="shared" si="41"/>
        <v>0</v>
      </c>
      <c r="S223" s="32">
        <f t="shared" si="41"/>
        <v>0</v>
      </c>
      <c r="T223" s="32">
        <f t="shared" si="41"/>
        <v>0</v>
      </c>
      <c r="U223" s="32">
        <f t="shared" si="41"/>
        <v>0</v>
      </c>
      <c r="V223" s="32">
        <f t="shared" si="41"/>
        <v>0</v>
      </c>
      <c r="W223" s="32">
        <f t="shared" si="41"/>
        <v>0</v>
      </c>
      <c r="X223" s="67">
        <f t="shared" si="41"/>
        <v>1409.01825</v>
      </c>
      <c r="Y223" s="59">
        <f>X223/G223*100</f>
        <v>99.78882790368272</v>
      </c>
    </row>
    <row r="224" spans="1:25" ht="16.5" outlineLevel="6" thickBot="1">
      <c r="A224" s="90" t="s">
        <v>99</v>
      </c>
      <c r="B224" s="94">
        <v>951</v>
      </c>
      <c r="C224" s="95" t="s">
        <v>14</v>
      </c>
      <c r="D224" s="95" t="s">
        <v>164</v>
      </c>
      <c r="E224" s="95" t="s">
        <v>96</v>
      </c>
      <c r="F224" s="95"/>
      <c r="G224" s="100">
        <v>1412</v>
      </c>
      <c r="H224" s="34">
        <f t="shared" si="41"/>
        <v>0</v>
      </c>
      <c r="I224" s="34">
        <f t="shared" si="41"/>
        <v>0</v>
      </c>
      <c r="J224" s="34">
        <f t="shared" si="41"/>
        <v>0</v>
      </c>
      <c r="K224" s="34">
        <f t="shared" si="41"/>
        <v>0</v>
      </c>
      <c r="L224" s="34">
        <f t="shared" si="41"/>
        <v>0</v>
      </c>
      <c r="M224" s="34">
        <f t="shared" si="41"/>
        <v>0</v>
      </c>
      <c r="N224" s="34">
        <f t="shared" si="41"/>
        <v>0</v>
      </c>
      <c r="O224" s="34">
        <f t="shared" si="41"/>
        <v>0</v>
      </c>
      <c r="P224" s="34">
        <f t="shared" si="41"/>
        <v>0</v>
      </c>
      <c r="Q224" s="34">
        <f t="shared" si="41"/>
        <v>0</v>
      </c>
      <c r="R224" s="34">
        <f t="shared" si="41"/>
        <v>0</v>
      </c>
      <c r="S224" s="34">
        <f t="shared" si="41"/>
        <v>0</v>
      </c>
      <c r="T224" s="34">
        <f t="shared" si="41"/>
        <v>0</v>
      </c>
      <c r="U224" s="34">
        <f t="shared" si="41"/>
        <v>0</v>
      </c>
      <c r="V224" s="34">
        <f t="shared" si="41"/>
        <v>0</v>
      </c>
      <c r="W224" s="34">
        <f t="shared" si="41"/>
        <v>0</v>
      </c>
      <c r="X224" s="68">
        <f t="shared" si="41"/>
        <v>1409.01825</v>
      </c>
      <c r="Y224" s="59">
        <f>X224/G224*100</f>
        <v>99.78882790368272</v>
      </c>
    </row>
    <row r="225" spans="1:25" ht="32.25" outlineLevel="6" thickBot="1">
      <c r="A225" s="90" t="s">
        <v>100</v>
      </c>
      <c r="B225" s="94">
        <v>951</v>
      </c>
      <c r="C225" s="95" t="s">
        <v>14</v>
      </c>
      <c r="D225" s="95" t="s">
        <v>164</v>
      </c>
      <c r="E225" s="95" t="s">
        <v>97</v>
      </c>
      <c r="F225" s="95"/>
      <c r="G225" s="100">
        <v>0</v>
      </c>
      <c r="H225" s="24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42"/>
      <c r="X225" s="65">
        <v>1409.01825</v>
      </c>
      <c r="Y225" s="59" t="e">
        <f>X225/G225*100</f>
        <v>#DIV/0!</v>
      </c>
    </row>
    <row r="226" spans="1:25" ht="32.25" outlineLevel="6" thickBot="1">
      <c r="A226" s="5" t="s">
        <v>107</v>
      </c>
      <c r="B226" s="21">
        <v>951</v>
      </c>
      <c r="C226" s="6" t="s">
        <v>14</v>
      </c>
      <c r="D226" s="6" t="s">
        <v>164</v>
      </c>
      <c r="E226" s="6" t="s">
        <v>101</v>
      </c>
      <c r="F226" s="6"/>
      <c r="G226" s="7">
        <f>G227</f>
        <v>0</v>
      </c>
      <c r="H226" s="77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5"/>
      <c r="Y226" s="59"/>
    </row>
    <row r="227" spans="1:25" ht="32.25" outlineLevel="6" thickBot="1">
      <c r="A227" s="90" t="s">
        <v>109</v>
      </c>
      <c r="B227" s="94">
        <v>951</v>
      </c>
      <c r="C227" s="95" t="s">
        <v>14</v>
      </c>
      <c r="D227" s="95" t="s">
        <v>164</v>
      </c>
      <c r="E227" s="95" t="s">
        <v>103</v>
      </c>
      <c r="F227" s="95"/>
      <c r="G227" s="100">
        <v>0</v>
      </c>
      <c r="H227" s="77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5"/>
      <c r="Y227" s="59"/>
    </row>
    <row r="228" spans="1:25" ht="19.5" outlineLevel="6" thickBot="1">
      <c r="A228" s="110" t="s">
        <v>67</v>
      </c>
      <c r="B228" s="18">
        <v>951</v>
      </c>
      <c r="C228" s="14" t="s">
        <v>48</v>
      </c>
      <c r="D228" s="14" t="s">
        <v>6</v>
      </c>
      <c r="E228" s="14" t="s">
        <v>5</v>
      </c>
      <c r="F228" s="14"/>
      <c r="G228" s="15">
        <f>G229</f>
        <v>11271.6</v>
      </c>
      <c r="H228" s="77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75"/>
      <c r="Y228" s="59"/>
    </row>
    <row r="229" spans="1:25" ht="19.5" outlineLevel="6" thickBot="1">
      <c r="A229" s="8" t="s">
        <v>36</v>
      </c>
      <c r="B229" s="19">
        <v>951</v>
      </c>
      <c r="C229" s="9" t="s">
        <v>15</v>
      </c>
      <c r="D229" s="9" t="s">
        <v>6</v>
      </c>
      <c r="E229" s="9" t="s">
        <v>5</v>
      </c>
      <c r="F229" s="9"/>
      <c r="G229" s="10">
        <f>G230+G242+G246+G250</f>
        <v>11271.6</v>
      </c>
      <c r="H229" s="77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75"/>
      <c r="Y229" s="59"/>
    </row>
    <row r="230" spans="1:25" ht="19.5" outlineLevel="6" thickBot="1">
      <c r="A230" s="13" t="s">
        <v>221</v>
      </c>
      <c r="B230" s="19">
        <v>951</v>
      </c>
      <c r="C230" s="11" t="s">
        <v>15</v>
      </c>
      <c r="D230" s="11" t="s">
        <v>222</v>
      </c>
      <c r="E230" s="11" t="s">
        <v>5</v>
      </c>
      <c r="F230" s="11"/>
      <c r="G230" s="12">
        <f>G231+G235</f>
        <v>10924.7</v>
      </c>
      <c r="H230" s="29">
        <f aca="true" t="shared" si="42" ref="H230:X230">H231</f>
        <v>0</v>
      </c>
      <c r="I230" s="29">
        <f t="shared" si="42"/>
        <v>0</v>
      </c>
      <c r="J230" s="29">
        <f t="shared" si="42"/>
        <v>0</v>
      </c>
      <c r="K230" s="29">
        <f t="shared" si="42"/>
        <v>0</v>
      </c>
      <c r="L230" s="29">
        <f t="shared" si="42"/>
        <v>0</v>
      </c>
      <c r="M230" s="29">
        <f t="shared" si="42"/>
        <v>0</v>
      </c>
      <c r="N230" s="29">
        <f t="shared" si="42"/>
        <v>0</v>
      </c>
      <c r="O230" s="29">
        <f t="shared" si="42"/>
        <v>0</v>
      </c>
      <c r="P230" s="29">
        <f t="shared" si="42"/>
        <v>0</v>
      </c>
      <c r="Q230" s="29">
        <f t="shared" si="42"/>
        <v>0</v>
      </c>
      <c r="R230" s="29">
        <f t="shared" si="42"/>
        <v>0</v>
      </c>
      <c r="S230" s="29">
        <f t="shared" si="42"/>
        <v>0</v>
      </c>
      <c r="T230" s="29">
        <f t="shared" si="42"/>
        <v>0</v>
      </c>
      <c r="U230" s="29">
        <f t="shared" si="42"/>
        <v>0</v>
      </c>
      <c r="V230" s="29">
        <f t="shared" si="42"/>
        <v>0</v>
      </c>
      <c r="W230" s="29">
        <f t="shared" si="42"/>
        <v>0</v>
      </c>
      <c r="X230" s="73">
        <f t="shared" si="42"/>
        <v>669.14176</v>
      </c>
      <c r="Y230" s="59">
        <f>X230/G230*100</f>
        <v>6.125035561617252</v>
      </c>
    </row>
    <row r="231" spans="1:25" ht="16.5" outlineLevel="6" thickBot="1">
      <c r="A231" s="96" t="s">
        <v>141</v>
      </c>
      <c r="B231" s="92">
        <v>951</v>
      </c>
      <c r="C231" s="93" t="s">
        <v>15</v>
      </c>
      <c r="D231" s="93" t="s">
        <v>223</v>
      </c>
      <c r="E231" s="93" t="s">
        <v>5</v>
      </c>
      <c r="F231" s="93"/>
      <c r="G231" s="16">
        <f>G232</f>
        <v>50</v>
      </c>
      <c r="H231" s="10">
        <f aca="true" t="shared" si="43" ref="H231:X231">H242</f>
        <v>0</v>
      </c>
      <c r="I231" s="10">
        <f t="shared" si="43"/>
        <v>0</v>
      </c>
      <c r="J231" s="10">
        <f t="shared" si="43"/>
        <v>0</v>
      </c>
      <c r="K231" s="10">
        <f t="shared" si="43"/>
        <v>0</v>
      </c>
      <c r="L231" s="10">
        <f t="shared" si="43"/>
        <v>0</v>
      </c>
      <c r="M231" s="10">
        <f t="shared" si="43"/>
        <v>0</v>
      </c>
      <c r="N231" s="10">
        <f t="shared" si="43"/>
        <v>0</v>
      </c>
      <c r="O231" s="10">
        <f t="shared" si="43"/>
        <v>0</v>
      </c>
      <c r="P231" s="10">
        <f t="shared" si="43"/>
        <v>0</v>
      </c>
      <c r="Q231" s="10">
        <f t="shared" si="43"/>
        <v>0</v>
      </c>
      <c r="R231" s="10">
        <f t="shared" si="43"/>
        <v>0</v>
      </c>
      <c r="S231" s="10">
        <f t="shared" si="43"/>
        <v>0</v>
      </c>
      <c r="T231" s="10">
        <f t="shared" si="43"/>
        <v>0</v>
      </c>
      <c r="U231" s="10">
        <f t="shared" si="43"/>
        <v>0</v>
      </c>
      <c r="V231" s="10">
        <f t="shared" si="43"/>
        <v>0</v>
      </c>
      <c r="W231" s="10">
        <f t="shared" si="43"/>
        <v>0</v>
      </c>
      <c r="X231" s="66">
        <f t="shared" si="43"/>
        <v>669.14176</v>
      </c>
      <c r="Y231" s="59">
        <f>X231/G231*100</f>
        <v>1338.28352</v>
      </c>
    </row>
    <row r="232" spans="1:25" ht="32.25" outlineLevel="6" thickBot="1">
      <c r="A232" s="79" t="s">
        <v>224</v>
      </c>
      <c r="B232" s="21">
        <v>951</v>
      </c>
      <c r="C232" s="6" t="s">
        <v>15</v>
      </c>
      <c r="D232" s="6" t="s">
        <v>225</v>
      </c>
      <c r="E232" s="6" t="s">
        <v>5</v>
      </c>
      <c r="F232" s="6"/>
      <c r="G232" s="7">
        <f>G233</f>
        <v>50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66"/>
      <c r="Y232" s="59"/>
    </row>
    <row r="233" spans="1:25" ht="32.25" outlineLevel="6" thickBot="1">
      <c r="A233" s="90" t="s">
        <v>107</v>
      </c>
      <c r="B233" s="94">
        <v>951</v>
      </c>
      <c r="C233" s="95" t="s">
        <v>15</v>
      </c>
      <c r="D233" s="95" t="s">
        <v>225</v>
      </c>
      <c r="E233" s="95" t="s">
        <v>101</v>
      </c>
      <c r="F233" s="95"/>
      <c r="G233" s="100">
        <f>G234</f>
        <v>50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66"/>
      <c r="Y233" s="59"/>
    </row>
    <row r="234" spans="1:25" ht="32.25" outlineLevel="6" thickBot="1">
      <c r="A234" s="90" t="s">
        <v>109</v>
      </c>
      <c r="B234" s="94">
        <v>951</v>
      </c>
      <c r="C234" s="95" t="s">
        <v>15</v>
      </c>
      <c r="D234" s="95" t="s">
        <v>225</v>
      </c>
      <c r="E234" s="95" t="s">
        <v>103</v>
      </c>
      <c r="F234" s="95"/>
      <c r="G234" s="100">
        <v>50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66"/>
      <c r="Y234" s="59"/>
    </row>
    <row r="235" spans="1:25" ht="34.5" customHeight="1" outlineLevel="6" thickBot="1">
      <c r="A235" s="116" t="s">
        <v>226</v>
      </c>
      <c r="B235" s="92">
        <v>951</v>
      </c>
      <c r="C235" s="93" t="s">
        <v>15</v>
      </c>
      <c r="D235" s="93" t="s">
        <v>227</v>
      </c>
      <c r="E235" s="93" t="s">
        <v>5</v>
      </c>
      <c r="F235" s="93"/>
      <c r="G235" s="16">
        <f>G236+G239</f>
        <v>10874.7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66"/>
      <c r="Y235" s="59"/>
    </row>
    <row r="236" spans="1:25" ht="32.25" outlineLevel="6" thickBot="1">
      <c r="A236" s="5" t="s">
        <v>228</v>
      </c>
      <c r="B236" s="21">
        <v>951</v>
      </c>
      <c r="C236" s="6" t="s">
        <v>15</v>
      </c>
      <c r="D236" s="6" t="s">
        <v>229</v>
      </c>
      <c r="E236" s="6" t="s">
        <v>5</v>
      </c>
      <c r="F236" s="6"/>
      <c r="G236" s="7">
        <f>G237</f>
        <v>8927.1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66"/>
      <c r="Y236" s="59"/>
    </row>
    <row r="237" spans="1:25" ht="16.5" outlineLevel="6" thickBot="1">
      <c r="A237" s="90" t="s">
        <v>136</v>
      </c>
      <c r="B237" s="94">
        <v>951</v>
      </c>
      <c r="C237" s="95" t="s">
        <v>15</v>
      </c>
      <c r="D237" s="95" t="s">
        <v>229</v>
      </c>
      <c r="E237" s="95" t="s">
        <v>135</v>
      </c>
      <c r="F237" s="95"/>
      <c r="G237" s="100">
        <f>G238</f>
        <v>8927.1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66"/>
      <c r="Y237" s="59"/>
    </row>
    <row r="238" spans="1:25" ht="48" outlineLevel="6" thickBot="1">
      <c r="A238" s="101" t="s">
        <v>333</v>
      </c>
      <c r="B238" s="94">
        <v>951</v>
      </c>
      <c r="C238" s="95" t="s">
        <v>15</v>
      </c>
      <c r="D238" s="95" t="s">
        <v>229</v>
      </c>
      <c r="E238" s="95" t="s">
        <v>92</v>
      </c>
      <c r="F238" s="95"/>
      <c r="G238" s="100">
        <v>8927.1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66"/>
      <c r="Y238" s="59"/>
    </row>
    <row r="239" spans="1:25" ht="32.25" outlineLevel="6" thickBot="1">
      <c r="A239" s="5" t="s">
        <v>230</v>
      </c>
      <c r="B239" s="21">
        <v>951</v>
      </c>
      <c r="C239" s="6" t="s">
        <v>15</v>
      </c>
      <c r="D239" s="6" t="s">
        <v>231</v>
      </c>
      <c r="E239" s="6" t="s">
        <v>5</v>
      </c>
      <c r="F239" s="6"/>
      <c r="G239" s="7">
        <f>G240</f>
        <v>1947.6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66"/>
      <c r="Y239" s="59"/>
    </row>
    <row r="240" spans="1:25" ht="16.5" outlineLevel="6" thickBot="1">
      <c r="A240" s="90" t="s">
        <v>136</v>
      </c>
      <c r="B240" s="94">
        <v>951</v>
      </c>
      <c r="C240" s="95" t="s">
        <v>15</v>
      </c>
      <c r="D240" s="95" t="s">
        <v>231</v>
      </c>
      <c r="E240" s="95" t="s">
        <v>135</v>
      </c>
      <c r="F240" s="95"/>
      <c r="G240" s="100">
        <f>G241</f>
        <v>1947.6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66"/>
      <c r="Y240" s="59"/>
    </row>
    <row r="241" spans="1:25" ht="48" outlineLevel="6" thickBot="1">
      <c r="A241" s="101" t="s">
        <v>333</v>
      </c>
      <c r="B241" s="94">
        <v>951</v>
      </c>
      <c r="C241" s="95" t="s">
        <v>15</v>
      </c>
      <c r="D241" s="95" t="s">
        <v>231</v>
      </c>
      <c r="E241" s="95" t="s">
        <v>92</v>
      </c>
      <c r="F241" s="95"/>
      <c r="G241" s="100">
        <v>1947.6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66"/>
      <c r="Y241" s="59"/>
    </row>
    <row r="242" spans="1:25" ht="32.25" outlineLevel="6" thickBot="1">
      <c r="A242" s="8" t="s">
        <v>138</v>
      </c>
      <c r="B242" s="19">
        <v>951</v>
      </c>
      <c r="C242" s="9" t="s">
        <v>15</v>
      </c>
      <c r="D242" s="9" t="s">
        <v>232</v>
      </c>
      <c r="E242" s="9" t="s">
        <v>5</v>
      </c>
      <c r="F242" s="9"/>
      <c r="G242" s="10">
        <f>G243</f>
        <v>224</v>
      </c>
      <c r="H242" s="12">
        <f aca="true" t="shared" si="44" ref="H242:X242">H243</f>
        <v>0</v>
      </c>
      <c r="I242" s="12">
        <f t="shared" si="44"/>
        <v>0</v>
      </c>
      <c r="J242" s="12">
        <f t="shared" si="44"/>
        <v>0</v>
      </c>
      <c r="K242" s="12">
        <f t="shared" si="44"/>
        <v>0</v>
      </c>
      <c r="L242" s="12">
        <f t="shared" si="44"/>
        <v>0</v>
      </c>
      <c r="M242" s="12">
        <f t="shared" si="44"/>
        <v>0</v>
      </c>
      <c r="N242" s="12">
        <f t="shared" si="44"/>
        <v>0</v>
      </c>
      <c r="O242" s="12">
        <f t="shared" si="44"/>
        <v>0</v>
      </c>
      <c r="P242" s="12">
        <f t="shared" si="44"/>
        <v>0</v>
      </c>
      <c r="Q242" s="12">
        <f t="shared" si="44"/>
        <v>0</v>
      </c>
      <c r="R242" s="12">
        <f t="shared" si="44"/>
        <v>0</v>
      </c>
      <c r="S242" s="12">
        <f t="shared" si="44"/>
        <v>0</v>
      </c>
      <c r="T242" s="12">
        <f t="shared" si="44"/>
        <v>0</v>
      </c>
      <c r="U242" s="12">
        <f t="shared" si="44"/>
        <v>0</v>
      </c>
      <c r="V242" s="12">
        <f t="shared" si="44"/>
        <v>0</v>
      </c>
      <c r="W242" s="12">
        <f t="shared" si="44"/>
        <v>0</v>
      </c>
      <c r="X242" s="67">
        <f t="shared" si="44"/>
        <v>669.14176</v>
      </c>
      <c r="Y242" s="59">
        <f>X242/G242*100</f>
        <v>298.724</v>
      </c>
    </row>
    <row r="243" spans="1:25" ht="48" outlineLevel="6" thickBot="1">
      <c r="A243" s="79" t="s">
        <v>233</v>
      </c>
      <c r="B243" s="21">
        <v>951</v>
      </c>
      <c r="C243" s="6" t="s">
        <v>15</v>
      </c>
      <c r="D243" s="6" t="s">
        <v>234</v>
      </c>
      <c r="E243" s="6" t="s">
        <v>5</v>
      </c>
      <c r="F243" s="6"/>
      <c r="G243" s="7">
        <f>G244</f>
        <v>224</v>
      </c>
      <c r="H243" s="24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42"/>
      <c r="X243" s="65">
        <v>669.14176</v>
      </c>
      <c r="Y243" s="59">
        <f>X243/G243*100</f>
        <v>298.724</v>
      </c>
    </row>
    <row r="244" spans="1:25" ht="32.25" outlineLevel="6" thickBot="1">
      <c r="A244" s="90" t="s">
        <v>107</v>
      </c>
      <c r="B244" s="94">
        <v>951</v>
      </c>
      <c r="C244" s="95" t="s">
        <v>15</v>
      </c>
      <c r="D244" s="95" t="s">
        <v>234</v>
      </c>
      <c r="E244" s="95" t="s">
        <v>101</v>
      </c>
      <c r="F244" s="95"/>
      <c r="G244" s="100">
        <f>G245</f>
        <v>224</v>
      </c>
      <c r="H244" s="77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5"/>
      <c r="Y244" s="59"/>
    </row>
    <row r="245" spans="1:25" ht="32.25" outlineLevel="6" thickBot="1">
      <c r="A245" s="90" t="s">
        <v>109</v>
      </c>
      <c r="B245" s="94">
        <v>951</v>
      </c>
      <c r="C245" s="95" t="s">
        <v>15</v>
      </c>
      <c r="D245" s="95" t="s">
        <v>234</v>
      </c>
      <c r="E245" s="95" t="s">
        <v>103</v>
      </c>
      <c r="F245" s="95"/>
      <c r="G245" s="100">
        <v>224</v>
      </c>
      <c r="H245" s="77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5"/>
      <c r="Y245" s="59"/>
    </row>
    <row r="246" spans="1:25" ht="19.5" outlineLevel="6" thickBot="1">
      <c r="A246" s="8" t="s">
        <v>139</v>
      </c>
      <c r="B246" s="19">
        <v>951</v>
      </c>
      <c r="C246" s="9" t="s">
        <v>15</v>
      </c>
      <c r="D246" s="9" t="s">
        <v>235</v>
      </c>
      <c r="E246" s="9" t="s">
        <v>5</v>
      </c>
      <c r="F246" s="9"/>
      <c r="G246" s="10">
        <f>G247</f>
        <v>97.9</v>
      </c>
      <c r="H246" s="77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5"/>
      <c r="Y246" s="59"/>
    </row>
    <row r="247" spans="1:25" ht="32.25" outlineLevel="6" thickBot="1">
      <c r="A247" s="79" t="s">
        <v>236</v>
      </c>
      <c r="B247" s="21">
        <v>951</v>
      </c>
      <c r="C247" s="6" t="s">
        <v>15</v>
      </c>
      <c r="D247" s="6" t="s">
        <v>237</v>
      </c>
      <c r="E247" s="6" t="s">
        <v>5</v>
      </c>
      <c r="F247" s="6"/>
      <c r="G247" s="7">
        <f>G248</f>
        <v>97.9</v>
      </c>
      <c r="H247" s="77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75"/>
      <c r="Y247" s="59"/>
    </row>
    <row r="248" spans="1:25" ht="32.25" outlineLevel="6" thickBot="1">
      <c r="A248" s="90" t="s">
        <v>107</v>
      </c>
      <c r="B248" s="94">
        <v>951</v>
      </c>
      <c r="C248" s="95" t="s">
        <v>15</v>
      </c>
      <c r="D248" s="95" t="s">
        <v>237</v>
      </c>
      <c r="E248" s="95" t="s">
        <v>101</v>
      </c>
      <c r="F248" s="95"/>
      <c r="G248" s="100">
        <f>G249</f>
        <v>97.9</v>
      </c>
      <c r="H248" s="77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75"/>
      <c r="Y248" s="59"/>
    </row>
    <row r="249" spans="1:25" ht="32.25" outlineLevel="6" thickBot="1">
      <c r="A249" s="90" t="s">
        <v>109</v>
      </c>
      <c r="B249" s="94">
        <v>951</v>
      </c>
      <c r="C249" s="95" t="s">
        <v>15</v>
      </c>
      <c r="D249" s="95" t="s">
        <v>237</v>
      </c>
      <c r="E249" s="95" t="s">
        <v>103</v>
      </c>
      <c r="F249" s="95"/>
      <c r="G249" s="100">
        <v>97.9</v>
      </c>
      <c r="H249" s="77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75"/>
      <c r="Y249" s="59"/>
    </row>
    <row r="250" spans="1:25" ht="19.5" outlineLevel="6" thickBot="1">
      <c r="A250" s="8" t="s">
        <v>140</v>
      </c>
      <c r="B250" s="19">
        <v>951</v>
      </c>
      <c r="C250" s="9" t="s">
        <v>15</v>
      </c>
      <c r="D250" s="9" t="s">
        <v>238</v>
      </c>
      <c r="E250" s="9" t="s">
        <v>5</v>
      </c>
      <c r="F250" s="9"/>
      <c r="G250" s="10">
        <f>G251</f>
        <v>25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5.25" customHeight="1" outlineLevel="6" thickBot="1">
      <c r="A251" s="79" t="s">
        <v>239</v>
      </c>
      <c r="B251" s="21">
        <v>951</v>
      </c>
      <c r="C251" s="6" t="s">
        <v>15</v>
      </c>
      <c r="D251" s="6" t="s">
        <v>240</v>
      </c>
      <c r="E251" s="6" t="s">
        <v>5</v>
      </c>
      <c r="F251" s="6"/>
      <c r="G251" s="7">
        <f>G252</f>
        <v>25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32.25" outlineLevel="6" thickBot="1">
      <c r="A252" s="90" t="s">
        <v>107</v>
      </c>
      <c r="B252" s="94">
        <v>951</v>
      </c>
      <c r="C252" s="95" t="s">
        <v>15</v>
      </c>
      <c r="D252" s="95" t="s">
        <v>240</v>
      </c>
      <c r="E252" s="95" t="s">
        <v>101</v>
      </c>
      <c r="F252" s="95"/>
      <c r="G252" s="100">
        <f>G253</f>
        <v>25</v>
      </c>
      <c r="H252" s="77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75"/>
      <c r="Y252" s="59"/>
    </row>
    <row r="253" spans="1:25" ht="32.25" outlineLevel="6" thickBot="1">
      <c r="A253" s="90" t="s">
        <v>109</v>
      </c>
      <c r="B253" s="94">
        <v>951</v>
      </c>
      <c r="C253" s="95" t="s">
        <v>15</v>
      </c>
      <c r="D253" s="95" t="s">
        <v>240</v>
      </c>
      <c r="E253" s="95" t="s">
        <v>103</v>
      </c>
      <c r="F253" s="95"/>
      <c r="G253" s="100">
        <v>25</v>
      </c>
      <c r="H253" s="77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75"/>
      <c r="Y253" s="59"/>
    </row>
    <row r="254" spans="1:25" ht="19.5" outlineLevel="6" thickBot="1">
      <c r="A254" s="110" t="s">
        <v>47</v>
      </c>
      <c r="B254" s="18">
        <v>951</v>
      </c>
      <c r="C254" s="14" t="s">
        <v>46</v>
      </c>
      <c r="D254" s="14" t="s">
        <v>6</v>
      </c>
      <c r="E254" s="14" t="s">
        <v>5</v>
      </c>
      <c r="F254" s="14"/>
      <c r="G254" s="15">
        <f>G255+G261+G272</f>
        <v>5714.121999999999</v>
      </c>
      <c r="H254" s="77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75"/>
      <c r="Y254" s="59"/>
    </row>
    <row r="255" spans="1:25" ht="19.5" outlineLevel="6" thickBot="1">
      <c r="A255" s="126" t="s">
        <v>37</v>
      </c>
      <c r="B255" s="18">
        <v>951</v>
      </c>
      <c r="C255" s="39" t="s">
        <v>16</v>
      </c>
      <c r="D255" s="39" t="s">
        <v>6</v>
      </c>
      <c r="E255" s="39" t="s">
        <v>5</v>
      </c>
      <c r="F255" s="39"/>
      <c r="G255" s="121">
        <f>G256</f>
        <v>492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</row>
    <row r="256" spans="1:25" ht="32.25" outlineLevel="6" thickBot="1">
      <c r="A256" s="114" t="s">
        <v>158</v>
      </c>
      <c r="B256" s="19">
        <v>951</v>
      </c>
      <c r="C256" s="9" t="s">
        <v>16</v>
      </c>
      <c r="D256" s="9" t="s">
        <v>159</v>
      </c>
      <c r="E256" s="9" t="s">
        <v>5</v>
      </c>
      <c r="F256" s="9"/>
      <c r="G256" s="10">
        <f>G257</f>
        <v>492</v>
      </c>
      <c r="H256" s="29">
        <f aca="true" t="shared" si="45" ref="H256:X256">H257+H262</f>
        <v>0</v>
      </c>
      <c r="I256" s="29">
        <f t="shared" si="45"/>
        <v>0</v>
      </c>
      <c r="J256" s="29">
        <f t="shared" si="45"/>
        <v>0</v>
      </c>
      <c r="K256" s="29">
        <f t="shared" si="45"/>
        <v>0</v>
      </c>
      <c r="L256" s="29">
        <f t="shared" si="45"/>
        <v>0</v>
      </c>
      <c r="M256" s="29">
        <f t="shared" si="45"/>
        <v>0</v>
      </c>
      <c r="N256" s="29">
        <f t="shared" si="45"/>
        <v>0</v>
      </c>
      <c r="O256" s="29">
        <f t="shared" si="45"/>
        <v>0</v>
      </c>
      <c r="P256" s="29">
        <f t="shared" si="45"/>
        <v>0</v>
      </c>
      <c r="Q256" s="29">
        <f t="shared" si="45"/>
        <v>0</v>
      </c>
      <c r="R256" s="29">
        <f t="shared" si="45"/>
        <v>0</v>
      </c>
      <c r="S256" s="29">
        <f t="shared" si="45"/>
        <v>0</v>
      </c>
      <c r="T256" s="29">
        <f t="shared" si="45"/>
        <v>0</v>
      </c>
      <c r="U256" s="29">
        <f t="shared" si="45"/>
        <v>0</v>
      </c>
      <c r="V256" s="29">
        <f t="shared" si="45"/>
        <v>0</v>
      </c>
      <c r="W256" s="29">
        <f t="shared" si="45"/>
        <v>0</v>
      </c>
      <c r="X256" s="73">
        <f t="shared" si="45"/>
        <v>241.07674</v>
      </c>
      <c r="Y256" s="59">
        <f>X256/G256*100</f>
        <v>48.99933739837398</v>
      </c>
    </row>
    <row r="257" spans="1:25" ht="32.25" outlineLevel="6" thickBot="1">
      <c r="A257" s="114" t="s">
        <v>160</v>
      </c>
      <c r="B257" s="19">
        <v>951</v>
      </c>
      <c r="C257" s="11" t="s">
        <v>16</v>
      </c>
      <c r="D257" s="11" t="s">
        <v>161</v>
      </c>
      <c r="E257" s="11" t="s">
        <v>5</v>
      </c>
      <c r="F257" s="11"/>
      <c r="G257" s="12">
        <f>G258</f>
        <v>492</v>
      </c>
      <c r="H257" s="31">
        <f aca="true" t="shared" si="46" ref="H257:X259">H258</f>
        <v>0</v>
      </c>
      <c r="I257" s="31">
        <f t="shared" si="46"/>
        <v>0</v>
      </c>
      <c r="J257" s="31">
        <f t="shared" si="46"/>
        <v>0</v>
      </c>
      <c r="K257" s="31">
        <f t="shared" si="46"/>
        <v>0</v>
      </c>
      <c r="L257" s="31">
        <f t="shared" si="46"/>
        <v>0</v>
      </c>
      <c r="M257" s="31">
        <f t="shared" si="46"/>
        <v>0</v>
      </c>
      <c r="N257" s="31">
        <f t="shared" si="46"/>
        <v>0</v>
      </c>
      <c r="O257" s="31">
        <f t="shared" si="46"/>
        <v>0</v>
      </c>
      <c r="P257" s="31">
        <f t="shared" si="46"/>
        <v>0</v>
      </c>
      <c r="Q257" s="31">
        <f t="shared" si="46"/>
        <v>0</v>
      </c>
      <c r="R257" s="31">
        <f t="shared" si="46"/>
        <v>0</v>
      </c>
      <c r="S257" s="31">
        <f t="shared" si="46"/>
        <v>0</v>
      </c>
      <c r="T257" s="31">
        <f t="shared" si="46"/>
        <v>0</v>
      </c>
      <c r="U257" s="31">
        <f t="shared" si="46"/>
        <v>0</v>
      </c>
      <c r="V257" s="31">
        <f t="shared" si="46"/>
        <v>0</v>
      </c>
      <c r="W257" s="31">
        <f t="shared" si="46"/>
        <v>0</v>
      </c>
      <c r="X257" s="66">
        <f t="shared" si="46"/>
        <v>178.07376</v>
      </c>
      <c r="Y257" s="59">
        <f>X257/G257*100</f>
        <v>36.19385365853658</v>
      </c>
    </row>
    <row r="258" spans="1:25" ht="32.25" outlineLevel="6" thickBot="1">
      <c r="A258" s="96" t="s">
        <v>241</v>
      </c>
      <c r="B258" s="92">
        <v>951</v>
      </c>
      <c r="C258" s="93" t="s">
        <v>16</v>
      </c>
      <c r="D258" s="93" t="s">
        <v>242</v>
      </c>
      <c r="E258" s="93" t="s">
        <v>5</v>
      </c>
      <c r="F258" s="93"/>
      <c r="G258" s="16">
        <f>G259</f>
        <v>492</v>
      </c>
      <c r="H258" s="32">
        <f t="shared" si="46"/>
        <v>0</v>
      </c>
      <c r="I258" s="32">
        <f t="shared" si="46"/>
        <v>0</v>
      </c>
      <c r="J258" s="32">
        <f t="shared" si="46"/>
        <v>0</v>
      </c>
      <c r="K258" s="32">
        <f t="shared" si="46"/>
        <v>0</v>
      </c>
      <c r="L258" s="32">
        <f t="shared" si="46"/>
        <v>0</v>
      </c>
      <c r="M258" s="32">
        <f t="shared" si="46"/>
        <v>0</v>
      </c>
      <c r="N258" s="32">
        <f t="shared" si="46"/>
        <v>0</v>
      </c>
      <c r="O258" s="32">
        <f t="shared" si="46"/>
        <v>0</v>
      </c>
      <c r="P258" s="32">
        <f t="shared" si="46"/>
        <v>0</v>
      </c>
      <c r="Q258" s="32">
        <f t="shared" si="46"/>
        <v>0</v>
      </c>
      <c r="R258" s="32">
        <f t="shared" si="46"/>
        <v>0</v>
      </c>
      <c r="S258" s="32">
        <f t="shared" si="46"/>
        <v>0</v>
      </c>
      <c r="T258" s="32">
        <f t="shared" si="46"/>
        <v>0</v>
      </c>
      <c r="U258" s="32">
        <f t="shared" si="46"/>
        <v>0</v>
      </c>
      <c r="V258" s="32">
        <f t="shared" si="46"/>
        <v>0</v>
      </c>
      <c r="W258" s="32">
        <f t="shared" si="46"/>
        <v>0</v>
      </c>
      <c r="X258" s="67">
        <f t="shared" si="46"/>
        <v>178.07376</v>
      </c>
      <c r="Y258" s="59">
        <f>X258/G258*100</f>
        <v>36.19385365853658</v>
      </c>
    </row>
    <row r="259" spans="1:25" ht="32.25" outlineLevel="6" thickBot="1">
      <c r="A259" s="5" t="s">
        <v>144</v>
      </c>
      <c r="B259" s="21">
        <v>951</v>
      </c>
      <c r="C259" s="6" t="s">
        <v>16</v>
      </c>
      <c r="D259" s="6" t="s">
        <v>242</v>
      </c>
      <c r="E259" s="6" t="s">
        <v>142</v>
      </c>
      <c r="F259" s="6"/>
      <c r="G259" s="7">
        <f>G260</f>
        <v>492</v>
      </c>
      <c r="H259" s="34">
        <f t="shared" si="46"/>
        <v>0</v>
      </c>
      <c r="I259" s="34">
        <f t="shared" si="46"/>
        <v>0</v>
      </c>
      <c r="J259" s="34">
        <f t="shared" si="46"/>
        <v>0</v>
      </c>
      <c r="K259" s="34">
        <f t="shared" si="46"/>
        <v>0</v>
      </c>
      <c r="L259" s="34">
        <f t="shared" si="46"/>
        <v>0</v>
      </c>
      <c r="M259" s="34">
        <f t="shared" si="46"/>
        <v>0</v>
      </c>
      <c r="N259" s="34">
        <f t="shared" si="46"/>
        <v>0</v>
      </c>
      <c r="O259" s="34">
        <f t="shared" si="46"/>
        <v>0</v>
      </c>
      <c r="P259" s="34">
        <f t="shared" si="46"/>
        <v>0</v>
      </c>
      <c r="Q259" s="34">
        <f t="shared" si="46"/>
        <v>0</v>
      </c>
      <c r="R259" s="34">
        <f t="shared" si="46"/>
        <v>0</v>
      </c>
      <c r="S259" s="34">
        <f t="shared" si="46"/>
        <v>0</v>
      </c>
      <c r="T259" s="34">
        <f t="shared" si="46"/>
        <v>0</v>
      </c>
      <c r="U259" s="34">
        <f t="shared" si="46"/>
        <v>0</v>
      </c>
      <c r="V259" s="34">
        <f t="shared" si="46"/>
        <v>0</v>
      </c>
      <c r="W259" s="34">
        <f t="shared" si="46"/>
        <v>0</v>
      </c>
      <c r="X259" s="68">
        <f t="shared" si="46"/>
        <v>178.07376</v>
      </c>
      <c r="Y259" s="59">
        <f>X259/G259*100</f>
        <v>36.19385365853658</v>
      </c>
    </row>
    <row r="260" spans="1:25" ht="32.25" outlineLevel="6" thickBot="1">
      <c r="A260" s="90" t="s">
        <v>145</v>
      </c>
      <c r="B260" s="94">
        <v>951</v>
      </c>
      <c r="C260" s="95" t="s">
        <v>16</v>
      </c>
      <c r="D260" s="95" t="s">
        <v>242</v>
      </c>
      <c r="E260" s="95" t="s">
        <v>143</v>
      </c>
      <c r="F260" s="95"/>
      <c r="G260" s="100">
        <v>492</v>
      </c>
      <c r="H260" s="24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42"/>
      <c r="X260" s="65">
        <v>178.07376</v>
      </c>
      <c r="Y260" s="59">
        <f>X260/G260*100</f>
        <v>36.19385365853658</v>
      </c>
    </row>
    <row r="261" spans="1:25" ht="19.5" outlineLevel="6" thickBot="1">
      <c r="A261" s="126" t="s">
        <v>38</v>
      </c>
      <c r="B261" s="18">
        <v>951</v>
      </c>
      <c r="C261" s="39" t="s">
        <v>17</v>
      </c>
      <c r="D261" s="39" t="s">
        <v>6</v>
      </c>
      <c r="E261" s="39" t="s">
        <v>5</v>
      </c>
      <c r="F261" s="39"/>
      <c r="G261" s="121">
        <f>G262+G268</f>
        <v>5197.121999999999</v>
      </c>
      <c r="H261" s="77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5"/>
      <c r="Y261" s="59"/>
    </row>
    <row r="262" spans="1:25" ht="32.25" outlineLevel="6" thickBot="1">
      <c r="A262" s="8" t="s">
        <v>147</v>
      </c>
      <c r="B262" s="19">
        <v>951</v>
      </c>
      <c r="C262" s="9" t="s">
        <v>17</v>
      </c>
      <c r="D262" s="9" t="s">
        <v>243</v>
      </c>
      <c r="E262" s="9" t="s">
        <v>5</v>
      </c>
      <c r="F262" s="9"/>
      <c r="G262" s="10">
        <f>G263+G266+G267</f>
        <v>5197.121999999999</v>
      </c>
      <c r="H262" s="31">
        <f aca="true" t="shared" si="47" ref="H262:X263">H263</f>
        <v>0</v>
      </c>
      <c r="I262" s="31">
        <f t="shared" si="47"/>
        <v>0</v>
      </c>
      <c r="J262" s="31">
        <f t="shared" si="47"/>
        <v>0</v>
      </c>
      <c r="K262" s="31">
        <f t="shared" si="47"/>
        <v>0</v>
      </c>
      <c r="L262" s="31">
        <f t="shared" si="47"/>
        <v>0</v>
      </c>
      <c r="M262" s="31">
        <f t="shared" si="47"/>
        <v>0</v>
      </c>
      <c r="N262" s="31">
        <f t="shared" si="47"/>
        <v>0</v>
      </c>
      <c r="O262" s="31">
        <f t="shared" si="47"/>
        <v>0</v>
      </c>
      <c r="P262" s="31">
        <f t="shared" si="47"/>
        <v>0</v>
      </c>
      <c r="Q262" s="31">
        <f t="shared" si="47"/>
        <v>0</v>
      </c>
      <c r="R262" s="31">
        <f t="shared" si="47"/>
        <v>0</v>
      </c>
      <c r="S262" s="31">
        <f t="shared" si="47"/>
        <v>0</v>
      </c>
      <c r="T262" s="31">
        <f t="shared" si="47"/>
        <v>0</v>
      </c>
      <c r="U262" s="31">
        <f t="shared" si="47"/>
        <v>0</v>
      </c>
      <c r="V262" s="31">
        <f t="shared" si="47"/>
        <v>0</v>
      </c>
      <c r="W262" s="31">
        <f t="shared" si="47"/>
        <v>0</v>
      </c>
      <c r="X262" s="66">
        <f t="shared" si="47"/>
        <v>63.00298</v>
      </c>
      <c r="Y262" s="59">
        <f>X262/G262*100</f>
        <v>1.212266712230346</v>
      </c>
    </row>
    <row r="263" spans="1:25" ht="32.25" outlineLevel="6" thickBot="1">
      <c r="A263" s="116" t="s">
        <v>244</v>
      </c>
      <c r="B263" s="92">
        <v>951</v>
      </c>
      <c r="C263" s="93" t="s">
        <v>17</v>
      </c>
      <c r="D263" s="93" t="s">
        <v>245</v>
      </c>
      <c r="E263" s="93" t="s">
        <v>5</v>
      </c>
      <c r="F263" s="93"/>
      <c r="G263" s="16">
        <f>G264</f>
        <v>1105</v>
      </c>
      <c r="H263" s="32">
        <f t="shared" si="47"/>
        <v>0</v>
      </c>
      <c r="I263" s="32">
        <f t="shared" si="47"/>
        <v>0</v>
      </c>
      <c r="J263" s="32">
        <f t="shared" si="47"/>
        <v>0</v>
      </c>
      <c r="K263" s="32">
        <f t="shared" si="47"/>
        <v>0</v>
      </c>
      <c r="L263" s="32">
        <f t="shared" si="47"/>
        <v>0</v>
      </c>
      <c r="M263" s="32">
        <f t="shared" si="47"/>
        <v>0</v>
      </c>
      <c r="N263" s="32">
        <f t="shared" si="47"/>
        <v>0</v>
      </c>
      <c r="O263" s="32">
        <f t="shared" si="47"/>
        <v>0</v>
      </c>
      <c r="P263" s="32">
        <f t="shared" si="47"/>
        <v>0</v>
      </c>
      <c r="Q263" s="32">
        <f t="shared" si="47"/>
        <v>0</v>
      </c>
      <c r="R263" s="32">
        <f t="shared" si="47"/>
        <v>0</v>
      </c>
      <c r="S263" s="32">
        <f t="shared" si="47"/>
        <v>0</v>
      </c>
      <c r="T263" s="32">
        <f t="shared" si="47"/>
        <v>0</v>
      </c>
      <c r="U263" s="32">
        <f t="shared" si="47"/>
        <v>0</v>
      </c>
      <c r="V263" s="32">
        <f t="shared" si="47"/>
        <v>0</v>
      </c>
      <c r="W263" s="32">
        <f t="shared" si="47"/>
        <v>0</v>
      </c>
      <c r="X263" s="67">
        <f t="shared" si="47"/>
        <v>63.00298</v>
      </c>
      <c r="Y263" s="59">
        <f>X263/G263*100</f>
        <v>5.701627149321268</v>
      </c>
    </row>
    <row r="264" spans="1:25" ht="32.25" outlineLevel="6" thickBot="1">
      <c r="A264" s="5" t="s">
        <v>115</v>
      </c>
      <c r="B264" s="21">
        <v>951</v>
      </c>
      <c r="C264" s="6" t="s">
        <v>17</v>
      </c>
      <c r="D264" s="6" t="s">
        <v>245</v>
      </c>
      <c r="E264" s="6" t="s">
        <v>113</v>
      </c>
      <c r="F264" s="6"/>
      <c r="G264" s="7">
        <f>G265</f>
        <v>1105</v>
      </c>
      <c r="H264" s="24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42"/>
      <c r="X264" s="65">
        <v>63.00298</v>
      </c>
      <c r="Y264" s="59">
        <f>X264/G264*100</f>
        <v>5.701627149321268</v>
      </c>
    </row>
    <row r="265" spans="1:25" ht="19.5" outlineLevel="6" thickBot="1">
      <c r="A265" s="90" t="s">
        <v>148</v>
      </c>
      <c r="B265" s="94">
        <v>951</v>
      </c>
      <c r="C265" s="95" t="s">
        <v>17</v>
      </c>
      <c r="D265" s="95" t="s">
        <v>245</v>
      </c>
      <c r="E265" s="95" t="s">
        <v>146</v>
      </c>
      <c r="F265" s="95"/>
      <c r="G265" s="100">
        <v>1105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</row>
    <row r="266" spans="1:25" ht="32.25" outlineLevel="6" thickBot="1">
      <c r="A266" s="116" t="s">
        <v>345</v>
      </c>
      <c r="B266" s="92">
        <v>951</v>
      </c>
      <c r="C266" s="93" t="s">
        <v>17</v>
      </c>
      <c r="D266" s="93" t="s">
        <v>347</v>
      </c>
      <c r="E266" s="93" t="s">
        <v>146</v>
      </c>
      <c r="F266" s="93"/>
      <c r="G266" s="147">
        <v>1833.511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</row>
    <row r="267" spans="1:25" ht="32.25" outlineLevel="6" thickBot="1">
      <c r="A267" s="116" t="s">
        <v>346</v>
      </c>
      <c r="B267" s="92">
        <v>951</v>
      </c>
      <c r="C267" s="93" t="s">
        <v>17</v>
      </c>
      <c r="D267" s="93" t="s">
        <v>348</v>
      </c>
      <c r="E267" s="93" t="s">
        <v>146</v>
      </c>
      <c r="F267" s="93"/>
      <c r="G267" s="147">
        <v>2258.611</v>
      </c>
      <c r="H267" s="77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5"/>
      <c r="Y267" s="59"/>
    </row>
    <row r="268" spans="1:25" ht="19.5" outlineLevel="6" thickBot="1">
      <c r="A268" s="8" t="s">
        <v>246</v>
      </c>
      <c r="B268" s="19">
        <v>951</v>
      </c>
      <c r="C268" s="9" t="s">
        <v>17</v>
      </c>
      <c r="D268" s="9" t="s">
        <v>43</v>
      </c>
      <c r="E268" s="9" t="s">
        <v>5</v>
      </c>
      <c r="F268" s="9"/>
      <c r="G268" s="10">
        <f>G269</f>
        <v>0</v>
      </c>
      <c r="H268" s="77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5"/>
      <c r="Y268" s="59"/>
    </row>
    <row r="269" spans="1:25" ht="32.25" outlineLevel="6" thickBot="1">
      <c r="A269" s="116" t="s">
        <v>244</v>
      </c>
      <c r="B269" s="92">
        <v>951</v>
      </c>
      <c r="C269" s="93" t="s">
        <v>17</v>
      </c>
      <c r="D269" s="93" t="s">
        <v>247</v>
      </c>
      <c r="E269" s="93" t="s">
        <v>5</v>
      </c>
      <c r="F269" s="93"/>
      <c r="G269" s="16">
        <f>G270</f>
        <v>0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</row>
    <row r="270" spans="1:25" ht="32.25" outlineLevel="6" thickBot="1">
      <c r="A270" s="5" t="s">
        <v>115</v>
      </c>
      <c r="B270" s="21">
        <v>951</v>
      </c>
      <c r="C270" s="6" t="s">
        <v>17</v>
      </c>
      <c r="D270" s="6" t="s">
        <v>247</v>
      </c>
      <c r="E270" s="6" t="s">
        <v>113</v>
      </c>
      <c r="F270" s="6"/>
      <c r="G270" s="7">
        <f>G271</f>
        <v>0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</row>
    <row r="271" spans="1:25" ht="19.5" outlineLevel="6" thickBot="1">
      <c r="A271" s="90" t="s">
        <v>148</v>
      </c>
      <c r="B271" s="94">
        <v>951</v>
      </c>
      <c r="C271" s="95" t="s">
        <v>17</v>
      </c>
      <c r="D271" s="95" t="s">
        <v>247</v>
      </c>
      <c r="E271" s="95" t="s">
        <v>146</v>
      </c>
      <c r="F271" s="95"/>
      <c r="G271" s="100">
        <v>0</v>
      </c>
      <c r="H271" s="77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5"/>
      <c r="Y271" s="59"/>
    </row>
    <row r="272" spans="1:25" ht="19.5" outlineLevel="6" thickBot="1">
      <c r="A272" s="126" t="s">
        <v>248</v>
      </c>
      <c r="B272" s="18">
        <v>951</v>
      </c>
      <c r="C272" s="39" t="s">
        <v>249</v>
      </c>
      <c r="D272" s="39" t="s">
        <v>6</v>
      </c>
      <c r="E272" s="39" t="s">
        <v>5</v>
      </c>
      <c r="F272" s="39"/>
      <c r="G272" s="121">
        <f>G273</f>
        <v>25</v>
      </c>
      <c r="H272" s="29">
        <f aca="true" t="shared" si="48" ref="H272:X272">H273+H278</f>
        <v>0</v>
      </c>
      <c r="I272" s="29">
        <f t="shared" si="48"/>
        <v>0</v>
      </c>
      <c r="J272" s="29">
        <f t="shared" si="48"/>
        <v>0</v>
      </c>
      <c r="K272" s="29">
        <f t="shared" si="48"/>
        <v>0</v>
      </c>
      <c r="L272" s="29">
        <f t="shared" si="48"/>
        <v>0</v>
      </c>
      <c r="M272" s="29">
        <f t="shared" si="48"/>
        <v>0</v>
      </c>
      <c r="N272" s="29">
        <f t="shared" si="48"/>
        <v>0</v>
      </c>
      <c r="O272" s="29">
        <f t="shared" si="48"/>
        <v>0</v>
      </c>
      <c r="P272" s="29">
        <f t="shared" si="48"/>
        <v>0</v>
      </c>
      <c r="Q272" s="29">
        <f t="shared" si="48"/>
        <v>0</v>
      </c>
      <c r="R272" s="29">
        <f t="shared" si="48"/>
        <v>0</v>
      </c>
      <c r="S272" s="29">
        <f t="shared" si="48"/>
        <v>0</v>
      </c>
      <c r="T272" s="29">
        <f t="shared" si="48"/>
        <v>0</v>
      </c>
      <c r="U272" s="29">
        <f t="shared" si="48"/>
        <v>0</v>
      </c>
      <c r="V272" s="29">
        <f t="shared" si="48"/>
        <v>0</v>
      </c>
      <c r="W272" s="29">
        <f t="shared" si="48"/>
        <v>0</v>
      </c>
      <c r="X272" s="73">
        <f t="shared" si="48"/>
        <v>499.74378</v>
      </c>
      <c r="Y272" s="59">
        <f>X272/G272*100</f>
        <v>1998.97512</v>
      </c>
    </row>
    <row r="273" spans="1:25" ht="32.25" outlineLevel="6" thickBot="1">
      <c r="A273" s="13" t="s">
        <v>250</v>
      </c>
      <c r="B273" s="19">
        <v>951</v>
      </c>
      <c r="C273" s="9" t="s">
        <v>249</v>
      </c>
      <c r="D273" s="9" t="s">
        <v>251</v>
      </c>
      <c r="E273" s="9" t="s">
        <v>5</v>
      </c>
      <c r="F273" s="9"/>
      <c r="G273" s="10">
        <f>G274</f>
        <v>25</v>
      </c>
      <c r="H273" s="31">
        <f aca="true" t="shared" si="49" ref="H273:X275">H274</f>
        <v>0</v>
      </c>
      <c r="I273" s="31">
        <f t="shared" si="49"/>
        <v>0</v>
      </c>
      <c r="J273" s="31">
        <f t="shared" si="49"/>
        <v>0</v>
      </c>
      <c r="K273" s="31">
        <f t="shared" si="49"/>
        <v>0</v>
      </c>
      <c r="L273" s="31">
        <f t="shared" si="49"/>
        <v>0</v>
      </c>
      <c r="M273" s="31">
        <f t="shared" si="49"/>
        <v>0</v>
      </c>
      <c r="N273" s="31">
        <f t="shared" si="49"/>
        <v>0</v>
      </c>
      <c r="O273" s="31">
        <f t="shared" si="49"/>
        <v>0</v>
      </c>
      <c r="P273" s="31">
        <f t="shared" si="49"/>
        <v>0</v>
      </c>
      <c r="Q273" s="31">
        <f t="shared" si="49"/>
        <v>0</v>
      </c>
      <c r="R273" s="31">
        <f t="shared" si="49"/>
        <v>0</v>
      </c>
      <c r="S273" s="31">
        <f t="shared" si="49"/>
        <v>0</v>
      </c>
      <c r="T273" s="31">
        <f t="shared" si="49"/>
        <v>0</v>
      </c>
      <c r="U273" s="31">
        <f t="shared" si="49"/>
        <v>0</v>
      </c>
      <c r="V273" s="31">
        <f t="shared" si="49"/>
        <v>0</v>
      </c>
      <c r="W273" s="31">
        <f t="shared" si="49"/>
        <v>0</v>
      </c>
      <c r="X273" s="66">
        <f t="shared" si="49"/>
        <v>499.74378</v>
      </c>
      <c r="Y273" s="59">
        <f>X273/G273*100</f>
        <v>1998.97512</v>
      </c>
    </row>
    <row r="274" spans="1:25" ht="48" outlineLevel="6" thickBot="1">
      <c r="A274" s="116" t="s">
        <v>252</v>
      </c>
      <c r="B274" s="92">
        <v>951</v>
      </c>
      <c r="C274" s="93" t="s">
        <v>249</v>
      </c>
      <c r="D274" s="93" t="s">
        <v>253</v>
      </c>
      <c r="E274" s="93" t="s">
        <v>5</v>
      </c>
      <c r="F274" s="93"/>
      <c r="G274" s="16">
        <f>G275</f>
        <v>25</v>
      </c>
      <c r="H274" s="32">
        <f t="shared" si="49"/>
        <v>0</v>
      </c>
      <c r="I274" s="32">
        <f t="shared" si="49"/>
        <v>0</v>
      </c>
      <c r="J274" s="32">
        <f t="shared" si="49"/>
        <v>0</v>
      </c>
      <c r="K274" s="32">
        <f t="shared" si="49"/>
        <v>0</v>
      </c>
      <c r="L274" s="32">
        <f t="shared" si="49"/>
        <v>0</v>
      </c>
      <c r="M274" s="32">
        <f t="shared" si="49"/>
        <v>0</v>
      </c>
      <c r="N274" s="32">
        <f t="shared" si="49"/>
        <v>0</v>
      </c>
      <c r="O274" s="32">
        <f t="shared" si="49"/>
        <v>0</v>
      </c>
      <c r="P274" s="32">
        <f t="shared" si="49"/>
        <v>0</v>
      </c>
      <c r="Q274" s="32">
        <f t="shared" si="49"/>
        <v>0</v>
      </c>
      <c r="R274" s="32">
        <f t="shared" si="49"/>
        <v>0</v>
      </c>
      <c r="S274" s="32">
        <f t="shared" si="49"/>
        <v>0</v>
      </c>
      <c r="T274" s="32">
        <f t="shared" si="49"/>
        <v>0</v>
      </c>
      <c r="U274" s="32">
        <f t="shared" si="49"/>
        <v>0</v>
      </c>
      <c r="V274" s="32">
        <f t="shared" si="49"/>
        <v>0</v>
      </c>
      <c r="W274" s="32">
        <f t="shared" si="49"/>
        <v>0</v>
      </c>
      <c r="X274" s="67">
        <f t="shared" si="49"/>
        <v>499.74378</v>
      </c>
      <c r="Y274" s="59">
        <f>X274/G274*100</f>
        <v>1998.97512</v>
      </c>
    </row>
    <row r="275" spans="1:25" ht="32.25" outlineLevel="6" thickBot="1">
      <c r="A275" s="5" t="s">
        <v>107</v>
      </c>
      <c r="B275" s="21">
        <v>951</v>
      </c>
      <c r="C275" s="6" t="s">
        <v>254</v>
      </c>
      <c r="D275" s="6" t="s">
        <v>253</v>
      </c>
      <c r="E275" s="6" t="s">
        <v>101</v>
      </c>
      <c r="F275" s="6"/>
      <c r="G275" s="7">
        <f>G276</f>
        <v>25</v>
      </c>
      <c r="H275" s="34">
        <f t="shared" si="49"/>
        <v>0</v>
      </c>
      <c r="I275" s="34">
        <f t="shared" si="49"/>
        <v>0</v>
      </c>
      <c r="J275" s="34">
        <f t="shared" si="49"/>
        <v>0</v>
      </c>
      <c r="K275" s="34">
        <f t="shared" si="49"/>
        <v>0</v>
      </c>
      <c r="L275" s="34">
        <f t="shared" si="49"/>
        <v>0</v>
      </c>
      <c r="M275" s="34">
        <f t="shared" si="49"/>
        <v>0</v>
      </c>
      <c r="N275" s="34">
        <f t="shared" si="49"/>
        <v>0</v>
      </c>
      <c r="O275" s="34">
        <f t="shared" si="49"/>
        <v>0</v>
      </c>
      <c r="P275" s="34">
        <f t="shared" si="49"/>
        <v>0</v>
      </c>
      <c r="Q275" s="34">
        <f t="shared" si="49"/>
        <v>0</v>
      </c>
      <c r="R275" s="34">
        <f t="shared" si="49"/>
        <v>0</v>
      </c>
      <c r="S275" s="34">
        <f t="shared" si="49"/>
        <v>0</v>
      </c>
      <c r="T275" s="34">
        <f t="shared" si="49"/>
        <v>0</v>
      </c>
      <c r="U275" s="34">
        <f t="shared" si="49"/>
        <v>0</v>
      </c>
      <c r="V275" s="34">
        <f t="shared" si="49"/>
        <v>0</v>
      </c>
      <c r="W275" s="34">
        <f t="shared" si="49"/>
        <v>0</v>
      </c>
      <c r="X275" s="68">
        <f t="shared" si="49"/>
        <v>499.74378</v>
      </c>
      <c r="Y275" s="59">
        <f>X275/G275*100</f>
        <v>1998.97512</v>
      </c>
    </row>
    <row r="276" spans="1:25" ht="32.25" outlineLevel="6" thickBot="1">
      <c r="A276" s="90" t="s">
        <v>109</v>
      </c>
      <c r="B276" s="94">
        <v>951</v>
      </c>
      <c r="C276" s="95" t="s">
        <v>249</v>
      </c>
      <c r="D276" s="95" t="s">
        <v>253</v>
      </c>
      <c r="E276" s="95" t="s">
        <v>103</v>
      </c>
      <c r="F276" s="95"/>
      <c r="G276" s="100">
        <v>25</v>
      </c>
      <c r="H276" s="24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42"/>
      <c r="X276" s="65">
        <v>499.74378</v>
      </c>
      <c r="Y276" s="59">
        <f>X276/G276*100</f>
        <v>1998.97512</v>
      </c>
    </row>
    <row r="277" spans="1:25" ht="19.5" outlineLevel="6" thickBot="1">
      <c r="A277" s="110" t="s">
        <v>75</v>
      </c>
      <c r="B277" s="18">
        <v>951</v>
      </c>
      <c r="C277" s="14" t="s">
        <v>45</v>
      </c>
      <c r="D277" s="14" t="s">
        <v>6</v>
      </c>
      <c r="E277" s="14" t="s">
        <v>5</v>
      </c>
      <c r="F277" s="14"/>
      <c r="G277" s="15">
        <f>G278+G283</f>
        <v>300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16.5" outlineLevel="6" thickBot="1">
      <c r="A278" s="8" t="s">
        <v>255</v>
      </c>
      <c r="B278" s="19">
        <v>951</v>
      </c>
      <c r="C278" s="9" t="s">
        <v>80</v>
      </c>
      <c r="D278" s="9" t="s">
        <v>6</v>
      </c>
      <c r="E278" s="9" t="s">
        <v>5</v>
      </c>
      <c r="F278" s="9"/>
      <c r="G278" s="10">
        <f>G279</f>
        <v>300</v>
      </c>
      <c r="H278" s="31">
        <f aca="true" t="shared" si="50" ref="H278:X278">H279</f>
        <v>0</v>
      </c>
      <c r="I278" s="31">
        <f t="shared" si="50"/>
        <v>0</v>
      </c>
      <c r="J278" s="31">
        <f t="shared" si="50"/>
        <v>0</v>
      </c>
      <c r="K278" s="31">
        <f t="shared" si="50"/>
        <v>0</v>
      </c>
      <c r="L278" s="31">
        <f t="shared" si="50"/>
        <v>0</v>
      </c>
      <c r="M278" s="31">
        <f t="shared" si="50"/>
        <v>0</v>
      </c>
      <c r="N278" s="31">
        <f t="shared" si="50"/>
        <v>0</v>
      </c>
      <c r="O278" s="31">
        <f t="shared" si="50"/>
        <v>0</v>
      </c>
      <c r="P278" s="31">
        <f t="shared" si="50"/>
        <v>0</v>
      </c>
      <c r="Q278" s="31">
        <f t="shared" si="50"/>
        <v>0</v>
      </c>
      <c r="R278" s="31">
        <f t="shared" si="50"/>
        <v>0</v>
      </c>
      <c r="S278" s="31">
        <f t="shared" si="50"/>
        <v>0</v>
      </c>
      <c r="T278" s="31">
        <f t="shared" si="50"/>
        <v>0</v>
      </c>
      <c r="U278" s="31">
        <f t="shared" si="50"/>
        <v>0</v>
      </c>
      <c r="V278" s="31">
        <f t="shared" si="50"/>
        <v>0</v>
      </c>
      <c r="W278" s="31">
        <f t="shared" si="50"/>
        <v>0</v>
      </c>
      <c r="X278" s="31">
        <f t="shared" si="50"/>
        <v>0</v>
      </c>
      <c r="Y278" s="59">
        <f>X278/G278*100</f>
        <v>0</v>
      </c>
    </row>
    <row r="279" spans="1:25" ht="32.25" outlineLevel="6" thickBot="1">
      <c r="A279" s="102" t="s">
        <v>149</v>
      </c>
      <c r="B279" s="108">
        <v>951</v>
      </c>
      <c r="C279" s="93" t="s">
        <v>80</v>
      </c>
      <c r="D279" s="93" t="s">
        <v>256</v>
      </c>
      <c r="E279" s="93" t="s">
        <v>5</v>
      </c>
      <c r="F279" s="93"/>
      <c r="G279" s="16">
        <f>G280</f>
        <v>300</v>
      </c>
      <c r="H279" s="32">
        <f aca="true" t="shared" si="51" ref="H279:X279">H280+H283</f>
        <v>0</v>
      </c>
      <c r="I279" s="32">
        <f t="shared" si="51"/>
        <v>0</v>
      </c>
      <c r="J279" s="32">
        <f t="shared" si="51"/>
        <v>0</v>
      </c>
      <c r="K279" s="32">
        <f t="shared" si="51"/>
        <v>0</v>
      </c>
      <c r="L279" s="32">
        <f t="shared" si="51"/>
        <v>0</v>
      </c>
      <c r="M279" s="32">
        <f t="shared" si="51"/>
        <v>0</v>
      </c>
      <c r="N279" s="32">
        <f t="shared" si="51"/>
        <v>0</v>
      </c>
      <c r="O279" s="32">
        <f t="shared" si="51"/>
        <v>0</v>
      </c>
      <c r="P279" s="32">
        <f t="shared" si="51"/>
        <v>0</v>
      </c>
      <c r="Q279" s="32">
        <f t="shared" si="51"/>
        <v>0</v>
      </c>
      <c r="R279" s="32">
        <f t="shared" si="51"/>
        <v>0</v>
      </c>
      <c r="S279" s="32">
        <f t="shared" si="51"/>
        <v>0</v>
      </c>
      <c r="T279" s="32">
        <f t="shared" si="51"/>
        <v>0</v>
      </c>
      <c r="U279" s="32">
        <f t="shared" si="51"/>
        <v>0</v>
      </c>
      <c r="V279" s="32">
        <f t="shared" si="51"/>
        <v>0</v>
      </c>
      <c r="W279" s="32">
        <f t="shared" si="51"/>
        <v>0</v>
      </c>
      <c r="X279" s="32">
        <f t="shared" si="51"/>
        <v>0</v>
      </c>
      <c r="Y279" s="59">
        <f>X279/G279*100</f>
        <v>0</v>
      </c>
    </row>
    <row r="280" spans="1:25" ht="38.25" customHeight="1" outlineLevel="6" thickBot="1">
      <c r="A280" s="116" t="s">
        <v>257</v>
      </c>
      <c r="B280" s="92">
        <v>951</v>
      </c>
      <c r="C280" s="93" t="s">
        <v>80</v>
      </c>
      <c r="D280" s="93" t="s">
        <v>258</v>
      </c>
      <c r="E280" s="93" t="s">
        <v>5</v>
      </c>
      <c r="F280" s="93"/>
      <c r="G280" s="16">
        <f>G281</f>
        <v>300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0</v>
      </c>
      <c r="Y280" s="59">
        <f>X280/G280*100</f>
        <v>0</v>
      </c>
    </row>
    <row r="281" spans="1:25" ht="38.25" customHeight="1" outlineLevel="6" thickBot="1">
      <c r="A281" s="5" t="s">
        <v>107</v>
      </c>
      <c r="B281" s="21">
        <v>951</v>
      </c>
      <c r="C281" s="6" t="s">
        <v>80</v>
      </c>
      <c r="D281" s="6" t="s">
        <v>258</v>
      </c>
      <c r="E281" s="6" t="s">
        <v>101</v>
      </c>
      <c r="F281" s="6"/>
      <c r="G281" s="7">
        <f>G282</f>
        <v>300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80</v>
      </c>
      <c r="D282" s="95" t="s">
        <v>258</v>
      </c>
      <c r="E282" s="95" t="s">
        <v>103</v>
      </c>
      <c r="F282" s="95"/>
      <c r="G282" s="100">
        <v>300</v>
      </c>
      <c r="H282" s="31">
        <f aca="true" t="shared" si="52" ref="H282:X282">H283</f>
        <v>0</v>
      </c>
      <c r="I282" s="31">
        <f t="shared" si="52"/>
        <v>0</v>
      </c>
      <c r="J282" s="31">
        <f t="shared" si="52"/>
        <v>0</v>
      </c>
      <c r="K282" s="31">
        <f t="shared" si="52"/>
        <v>0</v>
      </c>
      <c r="L282" s="31">
        <f t="shared" si="52"/>
        <v>0</v>
      </c>
      <c r="M282" s="31">
        <f t="shared" si="52"/>
        <v>0</v>
      </c>
      <c r="N282" s="31">
        <f t="shared" si="52"/>
        <v>0</v>
      </c>
      <c r="O282" s="31">
        <f t="shared" si="52"/>
        <v>0</v>
      </c>
      <c r="P282" s="31">
        <f t="shared" si="52"/>
        <v>0</v>
      </c>
      <c r="Q282" s="31">
        <f t="shared" si="52"/>
        <v>0</v>
      </c>
      <c r="R282" s="31">
        <f t="shared" si="52"/>
        <v>0</v>
      </c>
      <c r="S282" s="31">
        <f t="shared" si="52"/>
        <v>0</v>
      </c>
      <c r="T282" s="31">
        <f t="shared" si="52"/>
        <v>0</v>
      </c>
      <c r="U282" s="31">
        <f t="shared" si="52"/>
        <v>0</v>
      </c>
      <c r="V282" s="31">
        <f t="shared" si="52"/>
        <v>0</v>
      </c>
      <c r="W282" s="31">
        <f t="shared" si="52"/>
        <v>0</v>
      </c>
      <c r="X282" s="31">
        <f t="shared" si="52"/>
        <v>0</v>
      </c>
      <c r="Y282" s="59">
        <f>X282/G282*100</f>
        <v>0</v>
      </c>
    </row>
    <row r="283" spans="1:25" ht="19.5" outlineLevel="6" thickBot="1">
      <c r="A283" s="89" t="s">
        <v>83</v>
      </c>
      <c r="B283" s="19">
        <v>951</v>
      </c>
      <c r="C283" s="9" t="s">
        <v>84</v>
      </c>
      <c r="D283" s="9" t="s">
        <v>6</v>
      </c>
      <c r="E283" s="9" t="s">
        <v>5</v>
      </c>
      <c r="F283" s="6"/>
      <c r="G283" s="10">
        <f>G284</f>
        <v>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>
        <v>0</v>
      </c>
      <c r="Y283" s="59" t="e">
        <f>X283/G283*100</f>
        <v>#DIV/0!</v>
      </c>
    </row>
    <row r="284" spans="1:25" ht="32.25" outlineLevel="6" thickBot="1">
      <c r="A284" s="102" t="s">
        <v>149</v>
      </c>
      <c r="B284" s="108">
        <v>951</v>
      </c>
      <c r="C284" s="93" t="s">
        <v>84</v>
      </c>
      <c r="D284" s="93" t="s">
        <v>256</v>
      </c>
      <c r="E284" s="93" t="s">
        <v>5</v>
      </c>
      <c r="F284" s="93"/>
      <c r="G284" s="16">
        <f>G285</f>
        <v>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48" outlineLevel="6" thickBot="1">
      <c r="A285" s="5" t="s">
        <v>259</v>
      </c>
      <c r="B285" s="21">
        <v>951</v>
      </c>
      <c r="C285" s="6" t="s">
        <v>84</v>
      </c>
      <c r="D285" s="6" t="s">
        <v>260</v>
      </c>
      <c r="E285" s="6" t="s">
        <v>5</v>
      </c>
      <c r="F285" s="6"/>
      <c r="G285" s="7">
        <f>G286</f>
        <v>0</v>
      </c>
      <c r="H285" s="29">
        <f aca="true" t="shared" si="53" ref="H285:X285">H286+H291</f>
        <v>0</v>
      </c>
      <c r="I285" s="29">
        <f t="shared" si="53"/>
        <v>0</v>
      </c>
      <c r="J285" s="29">
        <f t="shared" si="53"/>
        <v>0</v>
      </c>
      <c r="K285" s="29">
        <f t="shared" si="53"/>
        <v>0</v>
      </c>
      <c r="L285" s="29">
        <f t="shared" si="53"/>
        <v>0</v>
      </c>
      <c r="M285" s="29">
        <f t="shared" si="53"/>
        <v>0</v>
      </c>
      <c r="N285" s="29">
        <f t="shared" si="53"/>
        <v>0</v>
      </c>
      <c r="O285" s="29">
        <f t="shared" si="53"/>
        <v>0</v>
      </c>
      <c r="P285" s="29">
        <f t="shared" si="53"/>
        <v>0</v>
      </c>
      <c r="Q285" s="29">
        <f t="shared" si="53"/>
        <v>0</v>
      </c>
      <c r="R285" s="29">
        <f t="shared" si="53"/>
        <v>0</v>
      </c>
      <c r="S285" s="29">
        <f t="shared" si="53"/>
        <v>0</v>
      </c>
      <c r="T285" s="29">
        <f t="shared" si="53"/>
        <v>0</v>
      </c>
      <c r="U285" s="29">
        <f t="shared" si="53"/>
        <v>0</v>
      </c>
      <c r="V285" s="29">
        <f t="shared" si="53"/>
        <v>0</v>
      </c>
      <c r="W285" s="29">
        <f t="shared" si="53"/>
        <v>0</v>
      </c>
      <c r="X285" s="73">
        <f t="shared" si="53"/>
        <v>1410.7881399999999</v>
      </c>
      <c r="Y285" s="59" t="e">
        <f>X285/G285*100</f>
        <v>#DIV/0!</v>
      </c>
    </row>
    <row r="286" spans="1:25" ht="16.5" outlineLevel="6" thickBot="1">
      <c r="A286" s="90" t="s">
        <v>133</v>
      </c>
      <c r="B286" s="94">
        <v>951</v>
      </c>
      <c r="C286" s="95" t="s">
        <v>84</v>
      </c>
      <c r="D286" s="95" t="s">
        <v>260</v>
      </c>
      <c r="E286" s="95" t="s">
        <v>132</v>
      </c>
      <c r="F286" s="95"/>
      <c r="G286" s="100">
        <v>0</v>
      </c>
      <c r="H286" s="31">
        <f aca="true" t="shared" si="54" ref="H286:X286">H287</f>
        <v>0</v>
      </c>
      <c r="I286" s="31">
        <f t="shared" si="54"/>
        <v>0</v>
      </c>
      <c r="J286" s="31">
        <f t="shared" si="54"/>
        <v>0</v>
      </c>
      <c r="K286" s="31">
        <f t="shared" si="54"/>
        <v>0</v>
      </c>
      <c r="L286" s="31">
        <f t="shared" si="54"/>
        <v>0</v>
      </c>
      <c r="M286" s="31">
        <f t="shared" si="54"/>
        <v>0</v>
      </c>
      <c r="N286" s="31">
        <f t="shared" si="54"/>
        <v>0</v>
      </c>
      <c r="O286" s="31">
        <f t="shared" si="54"/>
        <v>0</v>
      </c>
      <c r="P286" s="31">
        <f t="shared" si="54"/>
        <v>0</v>
      </c>
      <c r="Q286" s="31">
        <f t="shared" si="54"/>
        <v>0</v>
      </c>
      <c r="R286" s="31">
        <f t="shared" si="54"/>
        <v>0</v>
      </c>
      <c r="S286" s="31">
        <f t="shared" si="54"/>
        <v>0</v>
      </c>
      <c r="T286" s="31">
        <f t="shared" si="54"/>
        <v>0</v>
      </c>
      <c r="U286" s="31">
        <f t="shared" si="54"/>
        <v>0</v>
      </c>
      <c r="V286" s="31">
        <f t="shared" si="54"/>
        <v>0</v>
      </c>
      <c r="W286" s="31">
        <f t="shared" si="54"/>
        <v>0</v>
      </c>
      <c r="X286" s="69">
        <f t="shared" si="54"/>
        <v>1362.07314</v>
      </c>
      <c r="Y286" s="59" t="e">
        <f>X286/G286*100</f>
        <v>#DIV/0!</v>
      </c>
    </row>
    <row r="287" spans="1:25" ht="19.5" customHeight="1" outlineLevel="6" thickBot="1">
      <c r="A287" s="110" t="s">
        <v>72</v>
      </c>
      <c r="B287" s="18">
        <v>951</v>
      </c>
      <c r="C287" s="14" t="s">
        <v>71</v>
      </c>
      <c r="D287" s="14" t="s">
        <v>6</v>
      </c>
      <c r="E287" s="14" t="s">
        <v>5</v>
      </c>
      <c r="F287" s="14"/>
      <c r="G287" s="15">
        <f>G288+G294</f>
        <v>1950</v>
      </c>
      <c r="H287" s="32">
        <f aca="true" t="shared" si="55" ref="H287:X287">H288</f>
        <v>0</v>
      </c>
      <c r="I287" s="32">
        <f t="shared" si="55"/>
        <v>0</v>
      </c>
      <c r="J287" s="32">
        <f t="shared" si="55"/>
        <v>0</v>
      </c>
      <c r="K287" s="32">
        <f t="shared" si="55"/>
        <v>0</v>
      </c>
      <c r="L287" s="32">
        <f t="shared" si="55"/>
        <v>0</v>
      </c>
      <c r="M287" s="32">
        <f t="shared" si="55"/>
        <v>0</v>
      </c>
      <c r="N287" s="32">
        <f t="shared" si="55"/>
        <v>0</v>
      </c>
      <c r="O287" s="32">
        <f t="shared" si="55"/>
        <v>0</v>
      </c>
      <c r="P287" s="32">
        <f t="shared" si="55"/>
        <v>0</v>
      </c>
      <c r="Q287" s="32">
        <f t="shared" si="55"/>
        <v>0</v>
      </c>
      <c r="R287" s="32">
        <f t="shared" si="55"/>
        <v>0</v>
      </c>
      <c r="S287" s="32">
        <f t="shared" si="55"/>
        <v>0</v>
      </c>
      <c r="T287" s="32">
        <f t="shared" si="55"/>
        <v>0</v>
      </c>
      <c r="U287" s="32">
        <f t="shared" si="55"/>
        <v>0</v>
      </c>
      <c r="V287" s="32">
        <f t="shared" si="55"/>
        <v>0</v>
      </c>
      <c r="W287" s="32">
        <f t="shared" si="55"/>
        <v>0</v>
      </c>
      <c r="X287" s="70">
        <f t="shared" si="55"/>
        <v>1362.07314</v>
      </c>
      <c r="Y287" s="59">
        <f>X287/G287*100</f>
        <v>69.84990461538462</v>
      </c>
    </row>
    <row r="288" spans="1:25" ht="32.25" outlineLevel="6" thickBot="1">
      <c r="A288" s="128" t="s">
        <v>44</v>
      </c>
      <c r="B288" s="18">
        <v>951</v>
      </c>
      <c r="C288" s="129" t="s">
        <v>82</v>
      </c>
      <c r="D288" s="129" t="s">
        <v>261</v>
      </c>
      <c r="E288" s="129" t="s">
        <v>5</v>
      </c>
      <c r="F288" s="129"/>
      <c r="G288" s="130">
        <f>G289</f>
        <v>1900</v>
      </c>
      <c r="H288" s="34">
        <f aca="true" t="shared" si="56" ref="H288:X288">H290</f>
        <v>0</v>
      </c>
      <c r="I288" s="34">
        <f t="shared" si="56"/>
        <v>0</v>
      </c>
      <c r="J288" s="34">
        <f t="shared" si="56"/>
        <v>0</v>
      </c>
      <c r="K288" s="34">
        <f t="shared" si="56"/>
        <v>0</v>
      </c>
      <c r="L288" s="34">
        <f t="shared" si="56"/>
        <v>0</v>
      </c>
      <c r="M288" s="34">
        <f t="shared" si="56"/>
        <v>0</v>
      </c>
      <c r="N288" s="34">
        <f t="shared" si="56"/>
        <v>0</v>
      </c>
      <c r="O288" s="34">
        <f t="shared" si="56"/>
        <v>0</v>
      </c>
      <c r="P288" s="34">
        <f t="shared" si="56"/>
        <v>0</v>
      </c>
      <c r="Q288" s="34">
        <f t="shared" si="56"/>
        <v>0</v>
      </c>
      <c r="R288" s="34">
        <f t="shared" si="56"/>
        <v>0</v>
      </c>
      <c r="S288" s="34">
        <f t="shared" si="56"/>
        <v>0</v>
      </c>
      <c r="T288" s="34">
        <f t="shared" si="56"/>
        <v>0</v>
      </c>
      <c r="U288" s="34">
        <f t="shared" si="56"/>
        <v>0</v>
      </c>
      <c r="V288" s="34">
        <f t="shared" si="56"/>
        <v>0</v>
      </c>
      <c r="W288" s="34">
        <f t="shared" si="56"/>
        <v>0</v>
      </c>
      <c r="X288" s="64">
        <f t="shared" si="56"/>
        <v>1362.07314</v>
      </c>
      <c r="Y288" s="59">
        <f>X288/G288*100</f>
        <v>71.68806</v>
      </c>
    </row>
    <row r="289" spans="1:25" ht="32.25" outlineLevel="6" thickBot="1">
      <c r="A289" s="114" t="s">
        <v>158</v>
      </c>
      <c r="B289" s="19">
        <v>951</v>
      </c>
      <c r="C289" s="11" t="s">
        <v>82</v>
      </c>
      <c r="D289" s="11" t="s">
        <v>159</v>
      </c>
      <c r="E289" s="11" t="s">
        <v>5</v>
      </c>
      <c r="F289" s="11"/>
      <c r="G289" s="12">
        <f>G290</f>
        <v>1900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81"/>
      <c r="Y289" s="59"/>
    </row>
    <row r="290" spans="1:25" ht="32.25" outlineLevel="6" thickBot="1">
      <c r="A290" s="114" t="s">
        <v>160</v>
      </c>
      <c r="B290" s="19">
        <v>951</v>
      </c>
      <c r="C290" s="9" t="s">
        <v>82</v>
      </c>
      <c r="D290" s="9" t="s">
        <v>161</v>
      </c>
      <c r="E290" s="9" t="s">
        <v>5</v>
      </c>
      <c r="F290" s="9"/>
      <c r="G290" s="10">
        <f>G291</f>
        <v>1900</v>
      </c>
      <c r="H290" s="25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43"/>
      <c r="X290" s="65">
        <v>1362.07314</v>
      </c>
      <c r="Y290" s="59">
        <f>X290/G290*100</f>
        <v>71.68806</v>
      </c>
    </row>
    <row r="291" spans="1:25" ht="48" outlineLevel="6" thickBot="1">
      <c r="A291" s="116" t="s">
        <v>262</v>
      </c>
      <c r="B291" s="92">
        <v>951</v>
      </c>
      <c r="C291" s="93" t="s">
        <v>82</v>
      </c>
      <c r="D291" s="93" t="s">
        <v>263</v>
      </c>
      <c r="E291" s="93" t="s">
        <v>5</v>
      </c>
      <c r="F291" s="93"/>
      <c r="G291" s="16">
        <f>G292</f>
        <v>1900</v>
      </c>
      <c r="H291" s="31">
        <f aca="true" t="shared" si="57" ref="H291:X293">H292</f>
        <v>0</v>
      </c>
      <c r="I291" s="31">
        <f t="shared" si="57"/>
        <v>0</v>
      </c>
      <c r="J291" s="31">
        <f t="shared" si="57"/>
        <v>0</v>
      </c>
      <c r="K291" s="31">
        <f t="shared" si="57"/>
        <v>0</v>
      </c>
      <c r="L291" s="31">
        <f t="shared" si="57"/>
        <v>0</v>
      </c>
      <c r="M291" s="31">
        <f t="shared" si="57"/>
        <v>0</v>
      </c>
      <c r="N291" s="31">
        <f t="shared" si="57"/>
        <v>0</v>
      </c>
      <c r="O291" s="31">
        <f t="shared" si="57"/>
        <v>0</v>
      </c>
      <c r="P291" s="31">
        <f t="shared" si="57"/>
        <v>0</v>
      </c>
      <c r="Q291" s="31">
        <f t="shared" si="57"/>
        <v>0</v>
      </c>
      <c r="R291" s="31">
        <f t="shared" si="57"/>
        <v>0</v>
      </c>
      <c r="S291" s="31">
        <f t="shared" si="57"/>
        <v>0</v>
      </c>
      <c r="T291" s="31">
        <f t="shared" si="57"/>
        <v>0</v>
      </c>
      <c r="U291" s="31">
        <f t="shared" si="57"/>
        <v>0</v>
      </c>
      <c r="V291" s="31">
        <f t="shared" si="57"/>
        <v>0</v>
      </c>
      <c r="W291" s="31">
        <f t="shared" si="57"/>
        <v>0</v>
      </c>
      <c r="X291" s="66">
        <f t="shared" si="57"/>
        <v>48.715</v>
      </c>
      <c r="Y291" s="59">
        <f>X291/G291*100</f>
        <v>2.563947368421053</v>
      </c>
    </row>
    <row r="292" spans="1:25" ht="16.5" outlineLevel="6" thickBot="1">
      <c r="A292" s="5" t="s">
        <v>136</v>
      </c>
      <c r="B292" s="21">
        <v>951</v>
      </c>
      <c r="C292" s="6" t="s">
        <v>82</v>
      </c>
      <c r="D292" s="6" t="s">
        <v>263</v>
      </c>
      <c r="E292" s="6" t="s">
        <v>135</v>
      </c>
      <c r="F292" s="6"/>
      <c r="G292" s="7">
        <f>G293</f>
        <v>1900</v>
      </c>
      <c r="H292" s="32">
        <f t="shared" si="57"/>
        <v>0</v>
      </c>
      <c r="I292" s="32">
        <f t="shared" si="57"/>
        <v>0</v>
      </c>
      <c r="J292" s="32">
        <f t="shared" si="57"/>
        <v>0</v>
      </c>
      <c r="K292" s="32">
        <f t="shared" si="57"/>
        <v>0</v>
      </c>
      <c r="L292" s="32">
        <f t="shared" si="57"/>
        <v>0</v>
      </c>
      <c r="M292" s="32">
        <f t="shared" si="57"/>
        <v>0</v>
      </c>
      <c r="N292" s="32">
        <f t="shared" si="57"/>
        <v>0</v>
      </c>
      <c r="O292" s="32">
        <f t="shared" si="57"/>
        <v>0</v>
      </c>
      <c r="P292" s="32">
        <f t="shared" si="57"/>
        <v>0</v>
      </c>
      <c r="Q292" s="32">
        <f t="shared" si="57"/>
        <v>0</v>
      </c>
      <c r="R292" s="32">
        <f t="shared" si="57"/>
        <v>0</v>
      </c>
      <c r="S292" s="32">
        <f t="shared" si="57"/>
        <v>0</v>
      </c>
      <c r="T292" s="32">
        <f t="shared" si="57"/>
        <v>0</v>
      </c>
      <c r="U292" s="32">
        <f t="shared" si="57"/>
        <v>0</v>
      </c>
      <c r="V292" s="32">
        <f t="shared" si="57"/>
        <v>0</v>
      </c>
      <c r="W292" s="32">
        <f t="shared" si="57"/>
        <v>0</v>
      </c>
      <c r="X292" s="67">
        <f>X293</f>
        <v>48.715</v>
      </c>
      <c r="Y292" s="59">
        <f>X292/G292*100</f>
        <v>2.563947368421053</v>
      </c>
    </row>
    <row r="293" spans="1:25" ht="48" outlineLevel="6" thickBot="1">
      <c r="A293" s="101" t="s">
        <v>333</v>
      </c>
      <c r="B293" s="94">
        <v>951</v>
      </c>
      <c r="C293" s="95" t="s">
        <v>82</v>
      </c>
      <c r="D293" s="95" t="s">
        <v>263</v>
      </c>
      <c r="E293" s="95" t="s">
        <v>92</v>
      </c>
      <c r="F293" s="95"/>
      <c r="G293" s="100">
        <v>1900</v>
      </c>
      <c r="H293" s="34">
        <f t="shared" si="57"/>
        <v>0</v>
      </c>
      <c r="I293" s="34">
        <f t="shared" si="57"/>
        <v>0</v>
      </c>
      <c r="J293" s="34">
        <f t="shared" si="57"/>
        <v>0</v>
      </c>
      <c r="K293" s="34">
        <f t="shared" si="57"/>
        <v>0</v>
      </c>
      <c r="L293" s="34">
        <f t="shared" si="57"/>
        <v>0</v>
      </c>
      <c r="M293" s="34">
        <f t="shared" si="57"/>
        <v>0</v>
      </c>
      <c r="N293" s="34">
        <f t="shared" si="57"/>
        <v>0</v>
      </c>
      <c r="O293" s="34">
        <f t="shared" si="57"/>
        <v>0</v>
      </c>
      <c r="P293" s="34">
        <f t="shared" si="57"/>
        <v>0</v>
      </c>
      <c r="Q293" s="34">
        <f t="shared" si="57"/>
        <v>0</v>
      </c>
      <c r="R293" s="34">
        <f t="shared" si="57"/>
        <v>0</v>
      </c>
      <c r="S293" s="34">
        <f t="shared" si="57"/>
        <v>0</v>
      </c>
      <c r="T293" s="34">
        <f t="shared" si="57"/>
        <v>0</v>
      </c>
      <c r="U293" s="34">
        <f t="shared" si="57"/>
        <v>0</v>
      </c>
      <c r="V293" s="34">
        <f t="shared" si="57"/>
        <v>0</v>
      </c>
      <c r="W293" s="34">
        <f t="shared" si="57"/>
        <v>0</v>
      </c>
      <c r="X293" s="68">
        <f>X294</f>
        <v>48.715</v>
      </c>
      <c r="Y293" s="59">
        <f>X293/G293*100</f>
        <v>2.563947368421053</v>
      </c>
    </row>
    <row r="294" spans="1:25" ht="16.5" outlineLevel="6" thickBot="1">
      <c r="A294" s="126" t="s">
        <v>73</v>
      </c>
      <c r="B294" s="18">
        <v>951</v>
      </c>
      <c r="C294" s="39" t="s">
        <v>74</v>
      </c>
      <c r="D294" s="39" t="s">
        <v>6</v>
      </c>
      <c r="E294" s="39" t="s">
        <v>5</v>
      </c>
      <c r="F294" s="39"/>
      <c r="G294" s="121">
        <f>G295</f>
        <v>50</v>
      </c>
      <c r="H294" s="25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43"/>
      <c r="X294" s="65">
        <v>48.715</v>
      </c>
      <c r="Y294" s="59">
        <f>X294/G294*100</f>
        <v>97.43</v>
      </c>
    </row>
    <row r="295" spans="1:25" ht="32.25" outlineLevel="6" thickBot="1">
      <c r="A295" s="114" t="s">
        <v>158</v>
      </c>
      <c r="B295" s="19">
        <v>951</v>
      </c>
      <c r="C295" s="11" t="s">
        <v>74</v>
      </c>
      <c r="D295" s="11" t="s">
        <v>159</v>
      </c>
      <c r="E295" s="11" t="s">
        <v>5</v>
      </c>
      <c r="F295" s="11"/>
      <c r="G295" s="12">
        <f>G296</f>
        <v>50</v>
      </c>
      <c r="H295" s="10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75"/>
      <c r="Y295" s="59"/>
    </row>
    <row r="296" spans="1:25" ht="32.25" outlineLevel="6" thickBot="1">
      <c r="A296" s="114" t="s">
        <v>160</v>
      </c>
      <c r="B296" s="19">
        <v>951</v>
      </c>
      <c r="C296" s="11" t="s">
        <v>74</v>
      </c>
      <c r="D296" s="11" t="s">
        <v>161</v>
      </c>
      <c r="E296" s="11" t="s">
        <v>5</v>
      </c>
      <c r="F296" s="11"/>
      <c r="G296" s="12">
        <f>G297</f>
        <v>50</v>
      </c>
      <c r="H296" s="29">
        <f aca="true" t="shared" si="58" ref="H296:X299">H297</f>
        <v>0</v>
      </c>
      <c r="I296" s="29">
        <f t="shared" si="58"/>
        <v>0</v>
      </c>
      <c r="J296" s="29">
        <f t="shared" si="58"/>
        <v>0</v>
      </c>
      <c r="K296" s="29">
        <f t="shared" si="58"/>
        <v>0</v>
      </c>
      <c r="L296" s="29">
        <f t="shared" si="58"/>
        <v>0</v>
      </c>
      <c r="M296" s="29">
        <f t="shared" si="58"/>
        <v>0</v>
      </c>
      <c r="N296" s="29">
        <f t="shared" si="58"/>
        <v>0</v>
      </c>
      <c r="O296" s="29">
        <f t="shared" si="58"/>
        <v>0</v>
      </c>
      <c r="P296" s="29">
        <f t="shared" si="58"/>
        <v>0</v>
      </c>
      <c r="Q296" s="29">
        <f t="shared" si="58"/>
        <v>0</v>
      </c>
      <c r="R296" s="29">
        <f t="shared" si="58"/>
        <v>0</v>
      </c>
      <c r="S296" s="29">
        <f t="shared" si="58"/>
        <v>0</v>
      </c>
      <c r="T296" s="29">
        <f t="shared" si="58"/>
        <v>0</v>
      </c>
      <c r="U296" s="29">
        <f t="shared" si="58"/>
        <v>0</v>
      </c>
      <c r="V296" s="29">
        <f t="shared" si="58"/>
        <v>0</v>
      </c>
      <c r="W296" s="29">
        <f t="shared" si="58"/>
        <v>0</v>
      </c>
      <c r="X296" s="73">
        <f t="shared" si="58"/>
        <v>0</v>
      </c>
      <c r="Y296" s="59">
        <f aca="true" t="shared" si="59" ref="Y296:Y304">X296/G296*100</f>
        <v>0</v>
      </c>
    </row>
    <row r="297" spans="1:25" ht="48" outlineLevel="6" thickBot="1">
      <c r="A297" s="96" t="s">
        <v>264</v>
      </c>
      <c r="B297" s="92">
        <v>951</v>
      </c>
      <c r="C297" s="93" t="s">
        <v>74</v>
      </c>
      <c r="D297" s="93" t="s">
        <v>265</v>
      </c>
      <c r="E297" s="93" t="s">
        <v>5</v>
      </c>
      <c r="F297" s="93"/>
      <c r="G297" s="16">
        <f>G298</f>
        <v>50</v>
      </c>
      <c r="H297" s="31">
        <f t="shared" si="58"/>
        <v>0</v>
      </c>
      <c r="I297" s="31">
        <f t="shared" si="58"/>
        <v>0</v>
      </c>
      <c r="J297" s="31">
        <f t="shared" si="58"/>
        <v>0</v>
      </c>
      <c r="K297" s="31">
        <f t="shared" si="58"/>
        <v>0</v>
      </c>
      <c r="L297" s="31">
        <f t="shared" si="58"/>
        <v>0</v>
      </c>
      <c r="M297" s="31">
        <f t="shared" si="58"/>
        <v>0</v>
      </c>
      <c r="N297" s="31">
        <f t="shared" si="58"/>
        <v>0</v>
      </c>
      <c r="O297" s="31">
        <f t="shared" si="58"/>
        <v>0</v>
      </c>
      <c r="P297" s="31">
        <f t="shared" si="58"/>
        <v>0</v>
      </c>
      <c r="Q297" s="31">
        <f t="shared" si="58"/>
        <v>0</v>
      </c>
      <c r="R297" s="31">
        <f t="shared" si="58"/>
        <v>0</v>
      </c>
      <c r="S297" s="31">
        <f t="shared" si="58"/>
        <v>0</v>
      </c>
      <c r="T297" s="31">
        <f t="shared" si="58"/>
        <v>0</v>
      </c>
      <c r="U297" s="31">
        <f t="shared" si="58"/>
        <v>0</v>
      </c>
      <c r="V297" s="31">
        <f t="shared" si="58"/>
        <v>0</v>
      </c>
      <c r="W297" s="31">
        <f t="shared" si="58"/>
        <v>0</v>
      </c>
      <c r="X297" s="66">
        <f t="shared" si="58"/>
        <v>0</v>
      </c>
      <c r="Y297" s="59">
        <f t="shared" si="59"/>
        <v>0</v>
      </c>
    </row>
    <row r="298" spans="1:25" ht="32.25" outlineLevel="6" thickBot="1">
      <c r="A298" s="5" t="s">
        <v>107</v>
      </c>
      <c r="B298" s="21">
        <v>951</v>
      </c>
      <c r="C298" s="6" t="s">
        <v>74</v>
      </c>
      <c r="D298" s="6" t="s">
        <v>265</v>
      </c>
      <c r="E298" s="6" t="s">
        <v>101</v>
      </c>
      <c r="F298" s="6"/>
      <c r="G298" s="7">
        <f>G299</f>
        <v>50</v>
      </c>
      <c r="H298" s="32">
        <f t="shared" si="58"/>
        <v>0</v>
      </c>
      <c r="I298" s="32">
        <f t="shared" si="58"/>
        <v>0</v>
      </c>
      <c r="J298" s="32">
        <f t="shared" si="58"/>
        <v>0</v>
      </c>
      <c r="K298" s="32">
        <f t="shared" si="58"/>
        <v>0</v>
      </c>
      <c r="L298" s="32">
        <f t="shared" si="58"/>
        <v>0</v>
      </c>
      <c r="M298" s="32">
        <f t="shared" si="58"/>
        <v>0</v>
      </c>
      <c r="N298" s="32">
        <f t="shared" si="58"/>
        <v>0</v>
      </c>
      <c r="O298" s="32">
        <f t="shared" si="58"/>
        <v>0</v>
      </c>
      <c r="P298" s="32">
        <f t="shared" si="58"/>
        <v>0</v>
      </c>
      <c r="Q298" s="32">
        <f t="shared" si="58"/>
        <v>0</v>
      </c>
      <c r="R298" s="32">
        <f t="shared" si="58"/>
        <v>0</v>
      </c>
      <c r="S298" s="32">
        <f t="shared" si="58"/>
        <v>0</v>
      </c>
      <c r="T298" s="32">
        <f t="shared" si="58"/>
        <v>0</v>
      </c>
      <c r="U298" s="32">
        <f t="shared" si="58"/>
        <v>0</v>
      </c>
      <c r="V298" s="32">
        <f t="shared" si="58"/>
        <v>0</v>
      </c>
      <c r="W298" s="32">
        <f t="shared" si="58"/>
        <v>0</v>
      </c>
      <c r="X298" s="67">
        <f t="shared" si="58"/>
        <v>0</v>
      </c>
      <c r="Y298" s="59">
        <f t="shared" si="59"/>
        <v>0</v>
      </c>
    </row>
    <row r="299" spans="1:25" ht="32.25" outlineLevel="6" thickBot="1">
      <c r="A299" s="90" t="s">
        <v>109</v>
      </c>
      <c r="B299" s="94">
        <v>951</v>
      </c>
      <c r="C299" s="95" t="s">
        <v>74</v>
      </c>
      <c r="D299" s="95" t="s">
        <v>265</v>
      </c>
      <c r="E299" s="95" t="s">
        <v>103</v>
      </c>
      <c r="F299" s="95"/>
      <c r="G299" s="100">
        <v>50</v>
      </c>
      <c r="H299" s="34">
        <f t="shared" si="58"/>
        <v>0</v>
      </c>
      <c r="I299" s="34">
        <f t="shared" si="58"/>
        <v>0</v>
      </c>
      <c r="J299" s="34">
        <f t="shared" si="58"/>
        <v>0</v>
      </c>
      <c r="K299" s="34">
        <f t="shared" si="58"/>
        <v>0</v>
      </c>
      <c r="L299" s="34">
        <f t="shared" si="58"/>
        <v>0</v>
      </c>
      <c r="M299" s="34">
        <f t="shared" si="58"/>
        <v>0</v>
      </c>
      <c r="N299" s="34">
        <f t="shared" si="58"/>
        <v>0</v>
      </c>
      <c r="O299" s="34">
        <f t="shared" si="58"/>
        <v>0</v>
      </c>
      <c r="P299" s="34">
        <f t="shared" si="58"/>
        <v>0</v>
      </c>
      <c r="Q299" s="34">
        <f t="shared" si="58"/>
        <v>0</v>
      </c>
      <c r="R299" s="34">
        <f t="shared" si="58"/>
        <v>0</v>
      </c>
      <c r="S299" s="34">
        <f t="shared" si="58"/>
        <v>0</v>
      </c>
      <c r="T299" s="34">
        <f t="shared" si="58"/>
        <v>0</v>
      </c>
      <c r="U299" s="34">
        <f t="shared" si="58"/>
        <v>0</v>
      </c>
      <c r="V299" s="34">
        <f t="shared" si="58"/>
        <v>0</v>
      </c>
      <c r="W299" s="34">
        <f t="shared" si="58"/>
        <v>0</v>
      </c>
      <c r="X299" s="68">
        <f t="shared" si="58"/>
        <v>0</v>
      </c>
      <c r="Y299" s="59">
        <f t="shared" si="59"/>
        <v>0</v>
      </c>
    </row>
    <row r="300" spans="1:25" ht="32.25" outlineLevel="6" thickBot="1">
      <c r="A300" s="110" t="s">
        <v>81</v>
      </c>
      <c r="B300" s="18">
        <v>951</v>
      </c>
      <c r="C300" s="14" t="s">
        <v>68</v>
      </c>
      <c r="D300" s="14" t="s">
        <v>6</v>
      </c>
      <c r="E300" s="14" t="s">
        <v>5</v>
      </c>
      <c r="F300" s="14"/>
      <c r="G300" s="15">
        <f>G301</f>
        <v>154</v>
      </c>
      <c r="H300" s="25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43"/>
      <c r="X300" s="65">
        <v>0</v>
      </c>
      <c r="Y300" s="59">
        <f t="shared" si="59"/>
        <v>0</v>
      </c>
    </row>
    <row r="301" spans="1:25" ht="19.5" outlineLevel="6" thickBot="1">
      <c r="A301" s="8" t="s">
        <v>266</v>
      </c>
      <c r="B301" s="19">
        <v>951</v>
      </c>
      <c r="C301" s="9" t="s">
        <v>69</v>
      </c>
      <c r="D301" s="9" t="s">
        <v>6</v>
      </c>
      <c r="E301" s="9" t="s">
        <v>5</v>
      </c>
      <c r="F301" s="9"/>
      <c r="G301" s="10">
        <f>G302</f>
        <v>154</v>
      </c>
      <c r="H301" s="29" t="e">
        <f aca="true" t="shared" si="60" ref="H301:X303">H302</f>
        <v>#REF!</v>
      </c>
      <c r="I301" s="29" t="e">
        <f t="shared" si="60"/>
        <v>#REF!</v>
      </c>
      <c r="J301" s="29" t="e">
        <f t="shared" si="60"/>
        <v>#REF!</v>
      </c>
      <c r="K301" s="29" t="e">
        <f t="shared" si="60"/>
        <v>#REF!</v>
      </c>
      <c r="L301" s="29" t="e">
        <f t="shared" si="60"/>
        <v>#REF!</v>
      </c>
      <c r="M301" s="29" t="e">
        <f t="shared" si="60"/>
        <v>#REF!</v>
      </c>
      <c r="N301" s="29" t="e">
        <f t="shared" si="60"/>
        <v>#REF!</v>
      </c>
      <c r="O301" s="29" t="e">
        <f t="shared" si="60"/>
        <v>#REF!</v>
      </c>
      <c r="P301" s="29" t="e">
        <f t="shared" si="60"/>
        <v>#REF!</v>
      </c>
      <c r="Q301" s="29" t="e">
        <f t="shared" si="60"/>
        <v>#REF!</v>
      </c>
      <c r="R301" s="29" t="e">
        <f t="shared" si="60"/>
        <v>#REF!</v>
      </c>
      <c r="S301" s="29" t="e">
        <f t="shared" si="60"/>
        <v>#REF!</v>
      </c>
      <c r="T301" s="29" t="e">
        <f t="shared" si="60"/>
        <v>#REF!</v>
      </c>
      <c r="U301" s="29" t="e">
        <f t="shared" si="60"/>
        <v>#REF!</v>
      </c>
      <c r="V301" s="29" t="e">
        <f t="shared" si="60"/>
        <v>#REF!</v>
      </c>
      <c r="W301" s="29" t="e">
        <f t="shared" si="60"/>
        <v>#REF!</v>
      </c>
      <c r="X301" s="73" t="e">
        <f t="shared" si="60"/>
        <v>#REF!</v>
      </c>
      <c r="Y301" s="59" t="e">
        <f t="shared" si="59"/>
        <v>#REF!</v>
      </c>
    </row>
    <row r="302" spans="1:25" ht="32.25" outlineLevel="6" thickBot="1">
      <c r="A302" s="114" t="s">
        <v>158</v>
      </c>
      <c r="B302" s="19">
        <v>951</v>
      </c>
      <c r="C302" s="9" t="s">
        <v>69</v>
      </c>
      <c r="D302" s="9" t="s">
        <v>159</v>
      </c>
      <c r="E302" s="9" t="s">
        <v>5</v>
      </c>
      <c r="F302" s="9"/>
      <c r="G302" s="10">
        <f>G303</f>
        <v>154</v>
      </c>
      <c r="H302" s="31" t="e">
        <f t="shared" si="60"/>
        <v>#REF!</v>
      </c>
      <c r="I302" s="31" t="e">
        <f t="shared" si="60"/>
        <v>#REF!</v>
      </c>
      <c r="J302" s="31" t="e">
        <f t="shared" si="60"/>
        <v>#REF!</v>
      </c>
      <c r="K302" s="31" t="e">
        <f t="shared" si="60"/>
        <v>#REF!</v>
      </c>
      <c r="L302" s="31" t="e">
        <f t="shared" si="60"/>
        <v>#REF!</v>
      </c>
      <c r="M302" s="31" t="e">
        <f t="shared" si="60"/>
        <v>#REF!</v>
      </c>
      <c r="N302" s="31" t="e">
        <f t="shared" si="60"/>
        <v>#REF!</v>
      </c>
      <c r="O302" s="31" t="e">
        <f t="shared" si="60"/>
        <v>#REF!</v>
      </c>
      <c r="P302" s="31" t="e">
        <f t="shared" si="60"/>
        <v>#REF!</v>
      </c>
      <c r="Q302" s="31" t="e">
        <f t="shared" si="60"/>
        <v>#REF!</v>
      </c>
      <c r="R302" s="31" t="e">
        <f t="shared" si="60"/>
        <v>#REF!</v>
      </c>
      <c r="S302" s="31" t="e">
        <f t="shared" si="60"/>
        <v>#REF!</v>
      </c>
      <c r="T302" s="31" t="e">
        <f t="shared" si="60"/>
        <v>#REF!</v>
      </c>
      <c r="U302" s="31" t="e">
        <f t="shared" si="60"/>
        <v>#REF!</v>
      </c>
      <c r="V302" s="31" t="e">
        <f t="shared" si="60"/>
        <v>#REF!</v>
      </c>
      <c r="W302" s="31" t="e">
        <f t="shared" si="60"/>
        <v>#REF!</v>
      </c>
      <c r="X302" s="66" t="e">
        <f t="shared" si="60"/>
        <v>#REF!</v>
      </c>
      <c r="Y302" s="59" t="e">
        <f t="shared" si="59"/>
        <v>#REF!</v>
      </c>
    </row>
    <row r="303" spans="1:25" ht="32.25" outlineLevel="6" thickBot="1">
      <c r="A303" s="114" t="s">
        <v>160</v>
      </c>
      <c r="B303" s="19">
        <v>951</v>
      </c>
      <c r="C303" s="11" t="s">
        <v>69</v>
      </c>
      <c r="D303" s="11" t="s">
        <v>161</v>
      </c>
      <c r="E303" s="11" t="s">
        <v>5</v>
      </c>
      <c r="F303" s="11"/>
      <c r="G303" s="12">
        <f>G304</f>
        <v>154</v>
      </c>
      <c r="H303" s="32" t="e">
        <f t="shared" si="60"/>
        <v>#REF!</v>
      </c>
      <c r="I303" s="32" t="e">
        <f t="shared" si="60"/>
        <v>#REF!</v>
      </c>
      <c r="J303" s="32" t="e">
        <f t="shared" si="60"/>
        <v>#REF!</v>
      </c>
      <c r="K303" s="32" t="e">
        <f t="shared" si="60"/>
        <v>#REF!</v>
      </c>
      <c r="L303" s="32" t="e">
        <f t="shared" si="60"/>
        <v>#REF!</v>
      </c>
      <c r="M303" s="32" t="e">
        <f t="shared" si="60"/>
        <v>#REF!</v>
      </c>
      <c r="N303" s="32" t="e">
        <f t="shared" si="60"/>
        <v>#REF!</v>
      </c>
      <c r="O303" s="32" t="e">
        <f t="shared" si="60"/>
        <v>#REF!</v>
      </c>
      <c r="P303" s="32" t="e">
        <f t="shared" si="60"/>
        <v>#REF!</v>
      </c>
      <c r="Q303" s="32" t="e">
        <f t="shared" si="60"/>
        <v>#REF!</v>
      </c>
      <c r="R303" s="32" t="e">
        <f t="shared" si="60"/>
        <v>#REF!</v>
      </c>
      <c r="S303" s="32" t="e">
        <f t="shared" si="60"/>
        <v>#REF!</v>
      </c>
      <c r="T303" s="32" t="e">
        <f t="shared" si="60"/>
        <v>#REF!</v>
      </c>
      <c r="U303" s="32" t="e">
        <f t="shared" si="60"/>
        <v>#REF!</v>
      </c>
      <c r="V303" s="32" t="e">
        <f t="shared" si="60"/>
        <v>#REF!</v>
      </c>
      <c r="W303" s="32" t="e">
        <f t="shared" si="60"/>
        <v>#REF!</v>
      </c>
      <c r="X303" s="67" t="e">
        <f t="shared" si="60"/>
        <v>#REF!</v>
      </c>
      <c r="Y303" s="59" t="e">
        <f t="shared" si="59"/>
        <v>#REF!</v>
      </c>
    </row>
    <row r="304" spans="1:25" ht="32.25" outlineLevel="6" thickBot="1">
      <c r="A304" s="96" t="s">
        <v>267</v>
      </c>
      <c r="B304" s="92">
        <v>951</v>
      </c>
      <c r="C304" s="93" t="s">
        <v>69</v>
      </c>
      <c r="D304" s="93" t="s">
        <v>268</v>
      </c>
      <c r="E304" s="93" t="s">
        <v>5</v>
      </c>
      <c r="F304" s="93"/>
      <c r="G304" s="16">
        <f>G305</f>
        <v>154</v>
      </c>
      <c r="H304" s="34" t="e">
        <f>#REF!</f>
        <v>#REF!</v>
      </c>
      <c r="I304" s="34" t="e">
        <f>#REF!</f>
        <v>#REF!</v>
      </c>
      <c r="J304" s="34" t="e">
        <f>#REF!</f>
        <v>#REF!</v>
      </c>
      <c r="K304" s="34" t="e">
        <f>#REF!</f>
        <v>#REF!</v>
      </c>
      <c r="L304" s="34" t="e">
        <f>#REF!</f>
        <v>#REF!</v>
      </c>
      <c r="M304" s="34" t="e">
        <f>#REF!</f>
        <v>#REF!</v>
      </c>
      <c r="N304" s="34" t="e">
        <f>#REF!</f>
        <v>#REF!</v>
      </c>
      <c r="O304" s="34" t="e">
        <f>#REF!</f>
        <v>#REF!</v>
      </c>
      <c r="P304" s="34" t="e">
        <f>#REF!</f>
        <v>#REF!</v>
      </c>
      <c r="Q304" s="34" t="e">
        <f>#REF!</f>
        <v>#REF!</v>
      </c>
      <c r="R304" s="34" t="e">
        <f>#REF!</f>
        <v>#REF!</v>
      </c>
      <c r="S304" s="34" t="e">
        <f>#REF!</f>
        <v>#REF!</v>
      </c>
      <c r="T304" s="34" t="e">
        <f>#REF!</f>
        <v>#REF!</v>
      </c>
      <c r="U304" s="34" t="e">
        <f>#REF!</f>
        <v>#REF!</v>
      </c>
      <c r="V304" s="34" t="e">
        <f>#REF!</f>
        <v>#REF!</v>
      </c>
      <c r="W304" s="34" t="e">
        <f>#REF!</f>
        <v>#REF!</v>
      </c>
      <c r="X304" s="68" t="e">
        <f>#REF!</f>
        <v>#REF!</v>
      </c>
      <c r="Y304" s="59" t="e">
        <f t="shared" si="59"/>
        <v>#REF!</v>
      </c>
    </row>
    <row r="305" spans="1:25" ht="16.5" outlineLevel="6" thickBot="1">
      <c r="A305" s="5" t="s">
        <v>151</v>
      </c>
      <c r="B305" s="21">
        <v>951</v>
      </c>
      <c r="C305" s="6" t="s">
        <v>69</v>
      </c>
      <c r="D305" s="6" t="s">
        <v>268</v>
      </c>
      <c r="E305" s="6" t="s">
        <v>150</v>
      </c>
      <c r="F305" s="6"/>
      <c r="G305" s="7">
        <v>154</v>
      </c>
      <c r="H305" s="55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82"/>
      <c r="Y305" s="59"/>
    </row>
    <row r="306" spans="1:25" ht="63.75" outlineLevel="6" thickBot="1">
      <c r="A306" s="110" t="s">
        <v>76</v>
      </c>
      <c r="B306" s="18">
        <v>951</v>
      </c>
      <c r="C306" s="14" t="s">
        <v>77</v>
      </c>
      <c r="D306" s="14" t="s">
        <v>6</v>
      </c>
      <c r="E306" s="14" t="s">
        <v>5</v>
      </c>
      <c r="F306" s="14"/>
      <c r="G306" s="15">
        <f aca="true" t="shared" si="61" ref="G306:G311">G307</f>
        <v>19519</v>
      </c>
      <c r="H306" s="55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82"/>
      <c r="Y306" s="59"/>
    </row>
    <row r="307" spans="1:25" ht="48" outlineLevel="6" thickBot="1">
      <c r="A307" s="114" t="s">
        <v>79</v>
      </c>
      <c r="B307" s="19">
        <v>951</v>
      </c>
      <c r="C307" s="9" t="s">
        <v>78</v>
      </c>
      <c r="D307" s="9" t="s">
        <v>6</v>
      </c>
      <c r="E307" s="9" t="s">
        <v>5</v>
      </c>
      <c r="F307" s="9"/>
      <c r="G307" s="10">
        <f t="shared" si="61"/>
        <v>19519</v>
      </c>
      <c r="H307" s="55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82"/>
      <c r="Y307" s="59"/>
    </row>
    <row r="308" spans="1:25" ht="32.25" outlineLevel="6" thickBot="1">
      <c r="A308" s="114" t="s">
        <v>158</v>
      </c>
      <c r="B308" s="19">
        <v>951</v>
      </c>
      <c r="C308" s="9" t="s">
        <v>78</v>
      </c>
      <c r="D308" s="9" t="s">
        <v>159</v>
      </c>
      <c r="E308" s="9" t="s">
        <v>5</v>
      </c>
      <c r="F308" s="9"/>
      <c r="G308" s="10">
        <f t="shared" si="61"/>
        <v>19519</v>
      </c>
      <c r="H308" s="55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82"/>
      <c r="Y308" s="59"/>
    </row>
    <row r="309" spans="1:25" ht="32.25" outlineLevel="6" thickBot="1">
      <c r="A309" s="114" t="s">
        <v>160</v>
      </c>
      <c r="B309" s="19">
        <v>951</v>
      </c>
      <c r="C309" s="11" t="s">
        <v>78</v>
      </c>
      <c r="D309" s="11" t="s">
        <v>161</v>
      </c>
      <c r="E309" s="11" t="s">
        <v>5</v>
      </c>
      <c r="F309" s="11"/>
      <c r="G309" s="12">
        <f t="shared" si="61"/>
        <v>19519</v>
      </c>
      <c r="H309" s="55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82"/>
      <c r="Y309" s="59"/>
    </row>
    <row r="310" spans="1:25" ht="48" outlineLevel="6" thickBot="1">
      <c r="A310" s="5" t="s">
        <v>269</v>
      </c>
      <c r="B310" s="21">
        <v>951</v>
      </c>
      <c r="C310" s="6" t="s">
        <v>78</v>
      </c>
      <c r="D310" s="6" t="s">
        <v>270</v>
      </c>
      <c r="E310" s="6" t="s">
        <v>5</v>
      </c>
      <c r="F310" s="6"/>
      <c r="G310" s="7">
        <f t="shared" si="61"/>
        <v>19519</v>
      </c>
      <c r="H310" s="55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82"/>
      <c r="Y310" s="59"/>
    </row>
    <row r="311" spans="1:25" ht="16.5" outlineLevel="6" thickBot="1">
      <c r="A311" s="5" t="s">
        <v>154</v>
      </c>
      <c r="B311" s="21">
        <v>951</v>
      </c>
      <c r="C311" s="6" t="s">
        <v>78</v>
      </c>
      <c r="D311" s="6" t="s">
        <v>271</v>
      </c>
      <c r="E311" s="6" t="s">
        <v>152</v>
      </c>
      <c r="F311" s="6"/>
      <c r="G311" s="7">
        <f t="shared" si="61"/>
        <v>19519</v>
      </c>
      <c r="H311" s="55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82"/>
      <c r="Y311" s="59"/>
    </row>
    <row r="312" spans="1:25" ht="18.75" customHeight="1" outlineLevel="6" thickBot="1">
      <c r="A312" s="90" t="s">
        <v>155</v>
      </c>
      <c r="B312" s="94">
        <v>951</v>
      </c>
      <c r="C312" s="95" t="s">
        <v>78</v>
      </c>
      <c r="D312" s="95" t="s">
        <v>271</v>
      </c>
      <c r="E312" s="95" t="s">
        <v>153</v>
      </c>
      <c r="F312" s="95"/>
      <c r="G312" s="100">
        <v>19519</v>
      </c>
      <c r="H312" s="55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82"/>
      <c r="Y312" s="59"/>
    </row>
    <row r="313" spans="1:25" ht="16.5" outlineLevel="6" thickBot="1">
      <c r="A313" s="51"/>
      <c r="B313" s="52"/>
      <c r="C313" s="52"/>
      <c r="D313" s="52"/>
      <c r="E313" s="52"/>
      <c r="F313" s="52"/>
      <c r="G313" s="53"/>
      <c r="H313" s="25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43"/>
      <c r="X313" s="74"/>
      <c r="Y313" s="59">
        <v>0</v>
      </c>
    </row>
    <row r="314" spans="1:25" ht="43.5" outlineLevel="6" thickBot="1">
      <c r="A314" s="105" t="s">
        <v>66</v>
      </c>
      <c r="B314" s="106" t="s">
        <v>65</v>
      </c>
      <c r="C314" s="106" t="s">
        <v>64</v>
      </c>
      <c r="D314" s="106" t="s">
        <v>6</v>
      </c>
      <c r="E314" s="106" t="s">
        <v>5</v>
      </c>
      <c r="F314" s="107"/>
      <c r="G314" s="155">
        <f>G315+G406</f>
        <v>381553.41099999996</v>
      </c>
      <c r="H314" s="28" t="e">
        <f>H315+#REF!</f>
        <v>#REF!</v>
      </c>
      <c r="I314" s="28" t="e">
        <f>I315+#REF!</f>
        <v>#REF!</v>
      </c>
      <c r="J314" s="28" t="e">
        <f>J315+#REF!</f>
        <v>#REF!</v>
      </c>
      <c r="K314" s="28" t="e">
        <f>K315+#REF!</f>
        <v>#REF!</v>
      </c>
      <c r="L314" s="28" t="e">
        <f>L315+#REF!</f>
        <v>#REF!</v>
      </c>
      <c r="M314" s="28" t="e">
        <f>M315+#REF!</f>
        <v>#REF!</v>
      </c>
      <c r="N314" s="28" t="e">
        <f>N315+#REF!</f>
        <v>#REF!</v>
      </c>
      <c r="O314" s="28" t="e">
        <f>O315+#REF!</f>
        <v>#REF!</v>
      </c>
      <c r="P314" s="28" t="e">
        <f>P315+#REF!</f>
        <v>#REF!</v>
      </c>
      <c r="Q314" s="28" t="e">
        <f>Q315+#REF!</f>
        <v>#REF!</v>
      </c>
      <c r="R314" s="28" t="e">
        <f>R315+#REF!</f>
        <v>#REF!</v>
      </c>
      <c r="S314" s="28" t="e">
        <f>S315+#REF!</f>
        <v>#REF!</v>
      </c>
      <c r="T314" s="28" t="e">
        <f>T315+#REF!</f>
        <v>#REF!</v>
      </c>
      <c r="U314" s="28" t="e">
        <f>U315+#REF!</f>
        <v>#REF!</v>
      </c>
      <c r="V314" s="28" t="e">
        <f>V315+#REF!</f>
        <v>#REF!</v>
      </c>
      <c r="W314" s="28" t="e">
        <f>W315+#REF!</f>
        <v>#REF!</v>
      </c>
      <c r="X314" s="60" t="e">
        <f>X315+#REF!</f>
        <v>#REF!</v>
      </c>
      <c r="Y314" s="59" t="e">
        <f>X314/G314*100</f>
        <v>#REF!</v>
      </c>
    </row>
    <row r="315" spans="1:25" ht="19.5" outlineLevel="6" thickBot="1">
      <c r="A315" s="110" t="s">
        <v>50</v>
      </c>
      <c r="B315" s="18">
        <v>953</v>
      </c>
      <c r="C315" s="14" t="s">
        <v>49</v>
      </c>
      <c r="D315" s="14" t="s">
        <v>6</v>
      </c>
      <c r="E315" s="14" t="s">
        <v>5</v>
      </c>
      <c r="F315" s="14"/>
      <c r="G315" s="156">
        <f>G316+G332+G376+G393</f>
        <v>378933.41099999996</v>
      </c>
      <c r="H315" s="29" t="e">
        <f>H317+H322+#REF!+H399</f>
        <v>#REF!</v>
      </c>
      <c r="I315" s="29" t="e">
        <f>I317+I322+#REF!+I399</f>
        <v>#REF!</v>
      </c>
      <c r="J315" s="29" t="e">
        <f>J317+J322+#REF!+J399</f>
        <v>#REF!</v>
      </c>
      <c r="K315" s="29" t="e">
        <f>K317+K322+#REF!+K399</f>
        <v>#REF!</v>
      </c>
      <c r="L315" s="29" t="e">
        <f>L317+L322+#REF!+L399</f>
        <v>#REF!</v>
      </c>
      <c r="M315" s="29" t="e">
        <f>M317+M322+#REF!+M399</f>
        <v>#REF!</v>
      </c>
      <c r="N315" s="29" t="e">
        <f>N317+N322+#REF!+N399</f>
        <v>#REF!</v>
      </c>
      <c r="O315" s="29" t="e">
        <f>O317+O322+#REF!+O399</f>
        <v>#REF!</v>
      </c>
      <c r="P315" s="29" t="e">
        <f>P317+P322+#REF!+P399</f>
        <v>#REF!</v>
      </c>
      <c r="Q315" s="29" t="e">
        <f>Q317+Q322+#REF!+Q399</f>
        <v>#REF!</v>
      </c>
      <c r="R315" s="29" t="e">
        <f>R317+R322+#REF!+R399</f>
        <v>#REF!</v>
      </c>
      <c r="S315" s="29" t="e">
        <f>S317+S322+#REF!+S399</f>
        <v>#REF!</v>
      </c>
      <c r="T315" s="29" t="e">
        <f>T317+T322+#REF!+T399</f>
        <v>#REF!</v>
      </c>
      <c r="U315" s="29" t="e">
        <f>U317+U322+#REF!+U399</f>
        <v>#REF!</v>
      </c>
      <c r="V315" s="29" t="e">
        <f>V317+V322+#REF!+V399</f>
        <v>#REF!</v>
      </c>
      <c r="W315" s="29" t="e">
        <f>W317+W322+#REF!+W399</f>
        <v>#REF!</v>
      </c>
      <c r="X315" s="29" t="e">
        <f>X317+X322+#REF!+X399</f>
        <v>#REF!</v>
      </c>
      <c r="Y315" s="59" t="e">
        <f>X315/G315*100</f>
        <v>#REF!</v>
      </c>
    </row>
    <row r="316" spans="1:25" ht="19.5" outlineLevel="6" thickBot="1">
      <c r="A316" s="110" t="s">
        <v>156</v>
      </c>
      <c r="B316" s="18">
        <v>953</v>
      </c>
      <c r="C316" s="14" t="s">
        <v>19</v>
      </c>
      <c r="D316" s="14" t="s">
        <v>6</v>
      </c>
      <c r="E316" s="14" t="s">
        <v>5</v>
      </c>
      <c r="F316" s="14"/>
      <c r="G316" s="156">
        <f>G317</f>
        <v>72138.43999999999</v>
      </c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42"/>
      <c r="Y316" s="59"/>
    </row>
    <row r="317" spans="1:25" ht="16.5" outlineLevel="6" thickBot="1">
      <c r="A317" s="80" t="s">
        <v>272</v>
      </c>
      <c r="B317" s="19">
        <v>953</v>
      </c>
      <c r="C317" s="9" t="s">
        <v>19</v>
      </c>
      <c r="D317" s="9" t="s">
        <v>273</v>
      </c>
      <c r="E317" s="9" t="s">
        <v>5</v>
      </c>
      <c r="F317" s="9"/>
      <c r="G317" s="157">
        <f>G318+G328</f>
        <v>72138.43999999999</v>
      </c>
      <c r="H317" s="32">
        <f aca="true" t="shared" si="62" ref="H317:X317">H318</f>
        <v>0</v>
      </c>
      <c r="I317" s="32">
        <f t="shared" si="62"/>
        <v>0</v>
      </c>
      <c r="J317" s="32">
        <f t="shared" si="62"/>
        <v>0</v>
      </c>
      <c r="K317" s="32">
        <f t="shared" si="62"/>
        <v>0</v>
      </c>
      <c r="L317" s="32">
        <f t="shared" si="62"/>
        <v>0</v>
      </c>
      <c r="M317" s="32">
        <f t="shared" si="62"/>
        <v>0</v>
      </c>
      <c r="N317" s="32">
        <f t="shared" si="62"/>
        <v>0</v>
      </c>
      <c r="O317" s="32">
        <f t="shared" si="62"/>
        <v>0</v>
      </c>
      <c r="P317" s="32">
        <f t="shared" si="62"/>
        <v>0</v>
      </c>
      <c r="Q317" s="32">
        <f t="shared" si="62"/>
        <v>0</v>
      </c>
      <c r="R317" s="32">
        <f t="shared" si="62"/>
        <v>0</v>
      </c>
      <c r="S317" s="32">
        <f t="shared" si="62"/>
        <v>0</v>
      </c>
      <c r="T317" s="32">
        <f t="shared" si="62"/>
        <v>0</v>
      </c>
      <c r="U317" s="32">
        <f t="shared" si="62"/>
        <v>0</v>
      </c>
      <c r="V317" s="32">
        <f t="shared" si="62"/>
        <v>0</v>
      </c>
      <c r="W317" s="32">
        <f t="shared" si="62"/>
        <v>0</v>
      </c>
      <c r="X317" s="67">
        <f t="shared" si="62"/>
        <v>34477.81647</v>
      </c>
      <c r="Y317" s="59">
        <f>X317/G317*100</f>
        <v>47.79395904596773</v>
      </c>
    </row>
    <row r="318" spans="1:25" ht="32.25" outlineLevel="6" thickBot="1">
      <c r="A318" s="80" t="s">
        <v>274</v>
      </c>
      <c r="B318" s="19">
        <v>953</v>
      </c>
      <c r="C318" s="11" t="s">
        <v>19</v>
      </c>
      <c r="D318" s="11" t="s">
        <v>275</v>
      </c>
      <c r="E318" s="11" t="s">
        <v>5</v>
      </c>
      <c r="F318" s="11"/>
      <c r="G318" s="158">
        <f>G319+G322+G325</f>
        <v>72112.43999999999</v>
      </c>
      <c r="H318" s="34">
        <f aca="true" t="shared" si="63" ref="H318:X318">H320</f>
        <v>0</v>
      </c>
      <c r="I318" s="34">
        <f t="shared" si="63"/>
        <v>0</v>
      </c>
      <c r="J318" s="34">
        <f t="shared" si="63"/>
        <v>0</v>
      </c>
      <c r="K318" s="34">
        <f t="shared" si="63"/>
        <v>0</v>
      </c>
      <c r="L318" s="34">
        <f t="shared" si="63"/>
        <v>0</v>
      </c>
      <c r="M318" s="34">
        <f t="shared" si="63"/>
        <v>0</v>
      </c>
      <c r="N318" s="34">
        <f t="shared" si="63"/>
        <v>0</v>
      </c>
      <c r="O318" s="34">
        <f t="shared" si="63"/>
        <v>0</v>
      </c>
      <c r="P318" s="34">
        <f t="shared" si="63"/>
        <v>0</v>
      </c>
      <c r="Q318" s="34">
        <f t="shared" si="63"/>
        <v>0</v>
      </c>
      <c r="R318" s="34">
        <f t="shared" si="63"/>
        <v>0</v>
      </c>
      <c r="S318" s="34">
        <f t="shared" si="63"/>
        <v>0</v>
      </c>
      <c r="T318" s="34">
        <f t="shared" si="63"/>
        <v>0</v>
      </c>
      <c r="U318" s="34">
        <f t="shared" si="63"/>
        <v>0</v>
      </c>
      <c r="V318" s="34">
        <f t="shared" si="63"/>
        <v>0</v>
      </c>
      <c r="W318" s="34">
        <f t="shared" si="63"/>
        <v>0</v>
      </c>
      <c r="X318" s="68">
        <f t="shared" si="63"/>
        <v>34477.81647</v>
      </c>
      <c r="Y318" s="59">
        <f>X318/G318*100</f>
        <v>47.81119106495357</v>
      </c>
    </row>
    <row r="319" spans="1:25" ht="32.25" outlineLevel="6" thickBot="1">
      <c r="A319" s="96" t="s">
        <v>216</v>
      </c>
      <c r="B319" s="92">
        <v>953</v>
      </c>
      <c r="C319" s="93" t="s">
        <v>19</v>
      </c>
      <c r="D319" s="93" t="s">
        <v>276</v>
      </c>
      <c r="E319" s="93" t="s">
        <v>5</v>
      </c>
      <c r="F319" s="93"/>
      <c r="G319" s="159">
        <f>G320</f>
        <v>24949.76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</row>
    <row r="320" spans="1:25" ht="16.5" outlineLevel="6" thickBot="1">
      <c r="A320" s="5" t="s">
        <v>136</v>
      </c>
      <c r="B320" s="21">
        <v>953</v>
      </c>
      <c r="C320" s="6" t="s">
        <v>19</v>
      </c>
      <c r="D320" s="6" t="s">
        <v>276</v>
      </c>
      <c r="E320" s="6" t="s">
        <v>135</v>
      </c>
      <c r="F320" s="6"/>
      <c r="G320" s="160">
        <f>G321</f>
        <v>24949.76</v>
      </c>
      <c r="H320" s="2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44"/>
      <c r="X320" s="65">
        <v>34477.81647</v>
      </c>
      <c r="Y320" s="59">
        <f>X320/G320*100</f>
        <v>138.18897043498615</v>
      </c>
    </row>
    <row r="321" spans="1:25" ht="48" outlineLevel="6" thickBot="1">
      <c r="A321" s="101" t="s">
        <v>333</v>
      </c>
      <c r="B321" s="94">
        <v>953</v>
      </c>
      <c r="C321" s="95" t="s">
        <v>19</v>
      </c>
      <c r="D321" s="95" t="s">
        <v>276</v>
      </c>
      <c r="E321" s="95" t="s">
        <v>92</v>
      </c>
      <c r="F321" s="95"/>
      <c r="G321" s="161">
        <v>24949.76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75"/>
      <c r="Y321" s="59"/>
    </row>
    <row r="322" spans="1:25" ht="63.75" outlineLevel="6" thickBot="1">
      <c r="A322" s="116" t="s">
        <v>277</v>
      </c>
      <c r="B322" s="92">
        <v>953</v>
      </c>
      <c r="C322" s="93" t="s">
        <v>19</v>
      </c>
      <c r="D322" s="93" t="s">
        <v>278</v>
      </c>
      <c r="E322" s="93" t="s">
        <v>5</v>
      </c>
      <c r="F322" s="93"/>
      <c r="G322" s="159">
        <f>G323</f>
        <v>46802</v>
      </c>
      <c r="H322" s="31" t="e">
        <f aca="true" t="shared" si="64" ref="H322:X322">H323+H340+H350+H345</f>
        <v>#REF!</v>
      </c>
      <c r="I322" s="31" t="e">
        <f t="shared" si="64"/>
        <v>#REF!</v>
      </c>
      <c r="J322" s="31" t="e">
        <f t="shared" si="64"/>
        <v>#REF!</v>
      </c>
      <c r="K322" s="31" t="e">
        <f t="shared" si="64"/>
        <v>#REF!</v>
      </c>
      <c r="L322" s="31" t="e">
        <f t="shared" si="64"/>
        <v>#REF!</v>
      </c>
      <c r="M322" s="31" t="e">
        <f t="shared" si="64"/>
        <v>#REF!</v>
      </c>
      <c r="N322" s="31" t="e">
        <f t="shared" si="64"/>
        <v>#REF!</v>
      </c>
      <c r="O322" s="31" t="e">
        <f t="shared" si="64"/>
        <v>#REF!</v>
      </c>
      <c r="P322" s="31" t="e">
        <f t="shared" si="64"/>
        <v>#REF!</v>
      </c>
      <c r="Q322" s="31" t="e">
        <f t="shared" si="64"/>
        <v>#REF!</v>
      </c>
      <c r="R322" s="31" t="e">
        <f t="shared" si="64"/>
        <v>#REF!</v>
      </c>
      <c r="S322" s="31" t="e">
        <f t="shared" si="64"/>
        <v>#REF!</v>
      </c>
      <c r="T322" s="31" t="e">
        <f t="shared" si="64"/>
        <v>#REF!</v>
      </c>
      <c r="U322" s="31" t="e">
        <f t="shared" si="64"/>
        <v>#REF!</v>
      </c>
      <c r="V322" s="31" t="e">
        <f t="shared" si="64"/>
        <v>#REF!</v>
      </c>
      <c r="W322" s="31" t="e">
        <f t="shared" si="64"/>
        <v>#REF!</v>
      </c>
      <c r="X322" s="31" t="e">
        <f t="shared" si="64"/>
        <v>#REF!</v>
      </c>
      <c r="Y322" s="59" t="e">
        <f>X322/G322*100</f>
        <v>#REF!</v>
      </c>
    </row>
    <row r="323" spans="1:25" ht="16.5" outlineLevel="6" thickBot="1">
      <c r="A323" s="5" t="s">
        <v>136</v>
      </c>
      <c r="B323" s="21">
        <v>953</v>
      </c>
      <c r="C323" s="6" t="s">
        <v>19</v>
      </c>
      <c r="D323" s="6" t="s">
        <v>278</v>
      </c>
      <c r="E323" s="6" t="s">
        <v>135</v>
      </c>
      <c r="F323" s="6"/>
      <c r="G323" s="160">
        <f>G324</f>
        <v>46802</v>
      </c>
      <c r="H323" s="32">
        <f aca="true" t="shared" si="65" ref="H323:X323">H324</f>
        <v>0</v>
      </c>
      <c r="I323" s="32">
        <f t="shared" si="65"/>
        <v>0</v>
      </c>
      <c r="J323" s="32">
        <f t="shared" si="65"/>
        <v>0</v>
      </c>
      <c r="K323" s="32">
        <f t="shared" si="65"/>
        <v>0</v>
      </c>
      <c r="L323" s="32">
        <f t="shared" si="65"/>
        <v>0</v>
      </c>
      <c r="M323" s="32">
        <f t="shared" si="65"/>
        <v>0</v>
      </c>
      <c r="N323" s="32">
        <f t="shared" si="65"/>
        <v>0</v>
      </c>
      <c r="O323" s="32">
        <f t="shared" si="65"/>
        <v>0</v>
      </c>
      <c r="P323" s="32">
        <f t="shared" si="65"/>
        <v>0</v>
      </c>
      <c r="Q323" s="32">
        <f t="shared" si="65"/>
        <v>0</v>
      </c>
      <c r="R323" s="32">
        <f t="shared" si="65"/>
        <v>0</v>
      </c>
      <c r="S323" s="32">
        <f t="shared" si="65"/>
        <v>0</v>
      </c>
      <c r="T323" s="32">
        <f t="shared" si="65"/>
        <v>0</v>
      </c>
      <c r="U323" s="32">
        <f t="shared" si="65"/>
        <v>0</v>
      </c>
      <c r="V323" s="32">
        <f t="shared" si="65"/>
        <v>0</v>
      </c>
      <c r="W323" s="32">
        <f t="shared" si="65"/>
        <v>0</v>
      </c>
      <c r="X323" s="70">
        <f t="shared" si="65"/>
        <v>48148.89725</v>
      </c>
      <c r="Y323" s="59">
        <f>X323/G323*100</f>
        <v>102.87786259134226</v>
      </c>
    </row>
    <row r="324" spans="1:25" ht="48" outlineLevel="6" thickBot="1">
      <c r="A324" s="101" t="s">
        <v>333</v>
      </c>
      <c r="B324" s="94">
        <v>953</v>
      </c>
      <c r="C324" s="95" t="s">
        <v>19</v>
      </c>
      <c r="D324" s="95" t="s">
        <v>278</v>
      </c>
      <c r="E324" s="95" t="s">
        <v>92</v>
      </c>
      <c r="F324" s="95"/>
      <c r="G324" s="161">
        <v>46802</v>
      </c>
      <c r="H324" s="34">
        <f aca="true" t="shared" si="66" ref="H324:X324">H331</f>
        <v>0</v>
      </c>
      <c r="I324" s="34">
        <f t="shared" si="66"/>
        <v>0</v>
      </c>
      <c r="J324" s="34">
        <f t="shared" si="66"/>
        <v>0</v>
      </c>
      <c r="K324" s="34">
        <f t="shared" si="66"/>
        <v>0</v>
      </c>
      <c r="L324" s="34">
        <f t="shared" si="66"/>
        <v>0</v>
      </c>
      <c r="M324" s="34">
        <f t="shared" si="66"/>
        <v>0</v>
      </c>
      <c r="N324" s="34">
        <f t="shared" si="66"/>
        <v>0</v>
      </c>
      <c r="O324" s="34">
        <f t="shared" si="66"/>
        <v>0</v>
      </c>
      <c r="P324" s="34">
        <f t="shared" si="66"/>
        <v>0</v>
      </c>
      <c r="Q324" s="34">
        <f t="shared" si="66"/>
        <v>0</v>
      </c>
      <c r="R324" s="34">
        <f t="shared" si="66"/>
        <v>0</v>
      </c>
      <c r="S324" s="34">
        <f t="shared" si="66"/>
        <v>0</v>
      </c>
      <c r="T324" s="34">
        <f t="shared" si="66"/>
        <v>0</v>
      </c>
      <c r="U324" s="34">
        <f t="shared" si="66"/>
        <v>0</v>
      </c>
      <c r="V324" s="34">
        <f t="shared" si="66"/>
        <v>0</v>
      </c>
      <c r="W324" s="34">
        <f t="shared" si="66"/>
        <v>0</v>
      </c>
      <c r="X324" s="68">
        <f t="shared" si="66"/>
        <v>48148.89725</v>
      </c>
      <c r="Y324" s="59">
        <f>X324/G324*100</f>
        <v>102.87786259134226</v>
      </c>
    </row>
    <row r="325" spans="1:25" ht="32.25" outlineLevel="6" thickBot="1">
      <c r="A325" s="127" t="s">
        <v>279</v>
      </c>
      <c r="B325" s="134">
        <v>953</v>
      </c>
      <c r="C325" s="93" t="s">
        <v>19</v>
      </c>
      <c r="D325" s="93" t="s">
        <v>280</v>
      </c>
      <c r="E325" s="93" t="s">
        <v>5</v>
      </c>
      <c r="F325" s="93"/>
      <c r="G325" s="159">
        <f>G326</f>
        <v>360.68</v>
      </c>
      <c r="H325" s="55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82"/>
      <c r="Y325" s="59"/>
    </row>
    <row r="326" spans="1:25" ht="16.5" outlineLevel="6" thickBot="1">
      <c r="A326" s="5" t="s">
        <v>136</v>
      </c>
      <c r="B326" s="21">
        <v>953</v>
      </c>
      <c r="C326" s="6" t="s">
        <v>19</v>
      </c>
      <c r="D326" s="6" t="s">
        <v>280</v>
      </c>
      <c r="E326" s="6" t="s">
        <v>135</v>
      </c>
      <c r="F326" s="6"/>
      <c r="G326" s="160">
        <f>G327</f>
        <v>360.68</v>
      </c>
      <c r="H326" s="55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82"/>
      <c r="Y326" s="59"/>
    </row>
    <row r="327" spans="1:25" ht="16.5" outlineLevel="6" thickBot="1">
      <c r="A327" s="98" t="s">
        <v>90</v>
      </c>
      <c r="B327" s="136">
        <v>953</v>
      </c>
      <c r="C327" s="95" t="s">
        <v>19</v>
      </c>
      <c r="D327" s="95" t="s">
        <v>280</v>
      </c>
      <c r="E327" s="95" t="s">
        <v>91</v>
      </c>
      <c r="F327" s="95"/>
      <c r="G327" s="161">
        <v>360.68</v>
      </c>
      <c r="H327" s="55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82"/>
      <c r="Y327" s="59"/>
    </row>
    <row r="328" spans="1:25" ht="48" outlineLevel="6" thickBot="1">
      <c r="A328" s="137" t="s">
        <v>281</v>
      </c>
      <c r="B328" s="141">
        <v>953</v>
      </c>
      <c r="C328" s="9" t="s">
        <v>19</v>
      </c>
      <c r="D328" s="9" t="s">
        <v>282</v>
      </c>
      <c r="E328" s="9" t="s">
        <v>5</v>
      </c>
      <c r="F328" s="9"/>
      <c r="G328" s="157">
        <f>G329</f>
        <v>26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</row>
    <row r="329" spans="1:25" ht="32.25" outlineLevel="6" thickBot="1">
      <c r="A329" s="127" t="s">
        <v>283</v>
      </c>
      <c r="B329" s="134">
        <v>953</v>
      </c>
      <c r="C329" s="93" t="s">
        <v>19</v>
      </c>
      <c r="D329" s="93" t="s">
        <v>284</v>
      </c>
      <c r="E329" s="93" t="s">
        <v>5</v>
      </c>
      <c r="F329" s="93"/>
      <c r="G329" s="159">
        <f>G330</f>
        <v>26</v>
      </c>
      <c r="H329" s="55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82"/>
      <c r="Y329" s="59"/>
    </row>
    <row r="330" spans="1:25" ht="16.5" outlineLevel="6" thickBot="1">
      <c r="A330" s="5" t="s">
        <v>136</v>
      </c>
      <c r="B330" s="21">
        <v>953</v>
      </c>
      <c r="C330" s="6" t="s">
        <v>19</v>
      </c>
      <c r="D330" s="6" t="s">
        <v>284</v>
      </c>
      <c r="E330" s="6" t="s">
        <v>135</v>
      </c>
      <c r="F330" s="6"/>
      <c r="G330" s="160">
        <f>G331</f>
        <v>26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82"/>
      <c r="Y330" s="59"/>
    </row>
    <row r="331" spans="1:25" ht="16.5" outlineLevel="6" thickBot="1">
      <c r="A331" s="98" t="s">
        <v>90</v>
      </c>
      <c r="B331" s="136">
        <v>953</v>
      </c>
      <c r="C331" s="95" t="s">
        <v>19</v>
      </c>
      <c r="D331" s="95" t="s">
        <v>284</v>
      </c>
      <c r="E331" s="95" t="s">
        <v>91</v>
      </c>
      <c r="F331" s="95"/>
      <c r="G331" s="161">
        <v>26</v>
      </c>
      <c r="H331" s="26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44"/>
      <c r="X331" s="65">
        <v>48148.89725</v>
      </c>
      <c r="Y331" s="59">
        <f>X331/G331*100</f>
        <v>185188.06634615385</v>
      </c>
    </row>
    <row r="332" spans="1:25" ht="16.5" outlineLevel="6" thickBot="1">
      <c r="A332" s="126" t="s">
        <v>40</v>
      </c>
      <c r="B332" s="18">
        <v>953</v>
      </c>
      <c r="C332" s="39" t="s">
        <v>20</v>
      </c>
      <c r="D332" s="39" t="s">
        <v>6</v>
      </c>
      <c r="E332" s="39" t="s">
        <v>5</v>
      </c>
      <c r="F332" s="39"/>
      <c r="G332" s="162">
        <f>G337+G333</f>
        <v>289939.09099999996</v>
      </c>
      <c r="H332" s="55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75"/>
      <c r="Y332" s="59"/>
    </row>
    <row r="333" spans="1:25" ht="32.25" outlineLevel="6" thickBot="1">
      <c r="A333" s="114" t="s">
        <v>158</v>
      </c>
      <c r="B333" s="19">
        <v>953</v>
      </c>
      <c r="C333" s="9" t="s">
        <v>20</v>
      </c>
      <c r="D333" s="9" t="s">
        <v>159</v>
      </c>
      <c r="E333" s="9" t="s">
        <v>5</v>
      </c>
      <c r="F333" s="9"/>
      <c r="G333" s="157">
        <f>G334</f>
        <v>22.5</v>
      </c>
      <c r="H333" s="55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75"/>
      <c r="Y333" s="59"/>
    </row>
    <row r="334" spans="1:25" ht="32.25" outlineLevel="6" thickBot="1">
      <c r="A334" s="114" t="s">
        <v>160</v>
      </c>
      <c r="B334" s="19">
        <v>953</v>
      </c>
      <c r="C334" s="9" t="s">
        <v>20</v>
      </c>
      <c r="D334" s="9" t="s">
        <v>161</v>
      </c>
      <c r="E334" s="9" t="s">
        <v>5</v>
      </c>
      <c r="F334" s="9"/>
      <c r="G334" s="157">
        <f>G335</f>
        <v>22.5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75"/>
      <c r="Y334" s="59"/>
    </row>
    <row r="335" spans="1:25" ht="16.5" outlineLevel="6" thickBot="1">
      <c r="A335" s="96" t="s">
        <v>172</v>
      </c>
      <c r="B335" s="92">
        <v>953</v>
      </c>
      <c r="C335" s="93" t="s">
        <v>20</v>
      </c>
      <c r="D335" s="93" t="s">
        <v>173</v>
      </c>
      <c r="E335" s="93" t="s">
        <v>5</v>
      </c>
      <c r="F335" s="93"/>
      <c r="G335" s="159">
        <f>G336</f>
        <v>22.5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75"/>
      <c r="Y335" s="59"/>
    </row>
    <row r="336" spans="1:25" ht="16.5" outlineLevel="6" thickBot="1">
      <c r="A336" s="5" t="s">
        <v>119</v>
      </c>
      <c r="B336" s="21">
        <v>953</v>
      </c>
      <c r="C336" s="6" t="s">
        <v>20</v>
      </c>
      <c r="D336" s="6" t="s">
        <v>173</v>
      </c>
      <c r="E336" s="6" t="s">
        <v>120</v>
      </c>
      <c r="F336" s="6"/>
      <c r="G336" s="160">
        <v>22.5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75"/>
      <c r="Y336" s="59"/>
    </row>
    <row r="337" spans="1:25" ht="16.5" outlineLevel="6" thickBot="1">
      <c r="A337" s="80" t="s">
        <v>272</v>
      </c>
      <c r="B337" s="19">
        <v>953</v>
      </c>
      <c r="C337" s="9" t="s">
        <v>20</v>
      </c>
      <c r="D337" s="9" t="s">
        <v>273</v>
      </c>
      <c r="E337" s="9" t="s">
        <v>5</v>
      </c>
      <c r="F337" s="9"/>
      <c r="G337" s="157">
        <f>G338+G372</f>
        <v>289916.59099999996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75"/>
      <c r="Y337" s="59"/>
    </row>
    <row r="338" spans="1:25" ht="16.5" outlineLevel="6" thickBot="1">
      <c r="A338" s="138" t="s">
        <v>285</v>
      </c>
      <c r="B338" s="20">
        <v>953</v>
      </c>
      <c r="C338" s="11" t="s">
        <v>20</v>
      </c>
      <c r="D338" s="11" t="s">
        <v>286</v>
      </c>
      <c r="E338" s="11" t="s">
        <v>5</v>
      </c>
      <c r="F338" s="11"/>
      <c r="G338" s="158">
        <f>G339+G348+G354+G359+G351+G367</f>
        <v>270806.69099999993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75"/>
      <c r="Y338" s="59"/>
    </row>
    <row r="339" spans="1:25" ht="32.25" outlineLevel="6" thickBot="1">
      <c r="A339" s="96" t="s">
        <v>174</v>
      </c>
      <c r="B339" s="92">
        <v>953</v>
      </c>
      <c r="C339" s="93" t="s">
        <v>20</v>
      </c>
      <c r="D339" s="93" t="s">
        <v>287</v>
      </c>
      <c r="E339" s="93" t="s">
        <v>5</v>
      </c>
      <c r="F339" s="93"/>
      <c r="G339" s="159">
        <f>G340+G342+G345</f>
        <v>40096.82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75"/>
      <c r="Y339" s="59"/>
    </row>
    <row r="340" spans="1:25" ht="17.25" customHeight="1" outlineLevel="6" thickBot="1">
      <c r="A340" s="5" t="s">
        <v>122</v>
      </c>
      <c r="B340" s="21">
        <v>953</v>
      </c>
      <c r="C340" s="6" t="s">
        <v>20</v>
      </c>
      <c r="D340" s="6" t="s">
        <v>287</v>
      </c>
      <c r="E340" s="6" t="s">
        <v>121</v>
      </c>
      <c r="F340" s="6"/>
      <c r="G340" s="160">
        <f>G341</f>
        <v>20112.21</v>
      </c>
      <c r="H340" s="32">
        <f aca="true" t="shared" si="67" ref="H340:X340">H341</f>
        <v>0</v>
      </c>
      <c r="I340" s="32">
        <f t="shared" si="67"/>
        <v>0</v>
      </c>
      <c r="J340" s="32">
        <f t="shared" si="67"/>
        <v>0</v>
      </c>
      <c r="K340" s="32">
        <f t="shared" si="67"/>
        <v>0</v>
      </c>
      <c r="L340" s="32">
        <f t="shared" si="67"/>
        <v>0</v>
      </c>
      <c r="M340" s="32">
        <f t="shared" si="67"/>
        <v>0</v>
      </c>
      <c r="N340" s="32">
        <f t="shared" si="67"/>
        <v>0</v>
      </c>
      <c r="O340" s="32">
        <f t="shared" si="67"/>
        <v>0</v>
      </c>
      <c r="P340" s="32">
        <f t="shared" si="67"/>
        <v>0</v>
      </c>
      <c r="Q340" s="32">
        <f t="shared" si="67"/>
        <v>0</v>
      </c>
      <c r="R340" s="32">
        <f t="shared" si="67"/>
        <v>0</v>
      </c>
      <c r="S340" s="32">
        <f t="shared" si="67"/>
        <v>0</v>
      </c>
      <c r="T340" s="32">
        <f t="shared" si="67"/>
        <v>0</v>
      </c>
      <c r="U340" s="32">
        <f t="shared" si="67"/>
        <v>0</v>
      </c>
      <c r="V340" s="32">
        <f t="shared" si="67"/>
        <v>0</v>
      </c>
      <c r="W340" s="32">
        <f t="shared" si="67"/>
        <v>0</v>
      </c>
      <c r="X340" s="67">
        <f t="shared" si="67"/>
        <v>19460.04851</v>
      </c>
      <c r="Y340" s="59">
        <f>X340/G340*100</f>
        <v>96.75738524011037</v>
      </c>
    </row>
    <row r="341" spans="1:25" ht="16.5" outlineLevel="6" thickBot="1">
      <c r="A341" s="90" t="s">
        <v>99</v>
      </c>
      <c r="B341" s="94">
        <v>953</v>
      </c>
      <c r="C341" s="95" t="s">
        <v>20</v>
      </c>
      <c r="D341" s="95" t="s">
        <v>287</v>
      </c>
      <c r="E341" s="95" t="s">
        <v>123</v>
      </c>
      <c r="F341" s="95"/>
      <c r="G341" s="161">
        <v>20112.21</v>
      </c>
      <c r="H341" s="34">
        <f aca="true" t="shared" si="68" ref="H341:X341">H343</f>
        <v>0</v>
      </c>
      <c r="I341" s="34">
        <f t="shared" si="68"/>
        <v>0</v>
      </c>
      <c r="J341" s="34">
        <f t="shared" si="68"/>
        <v>0</v>
      </c>
      <c r="K341" s="34">
        <f t="shared" si="68"/>
        <v>0</v>
      </c>
      <c r="L341" s="34">
        <f t="shared" si="68"/>
        <v>0</v>
      </c>
      <c r="M341" s="34">
        <f t="shared" si="68"/>
        <v>0</v>
      </c>
      <c r="N341" s="34">
        <f t="shared" si="68"/>
        <v>0</v>
      </c>
      <c r="O341" s="34">
        <f t="shared" si="68"/>
        <v>0</v>
      </c>
      <c r="P341" s="34">
        <f t="shared" si="68"/>
        <v>0</v>
      </c>
      <c r="Q341" s="34">
        <f t="shared" si="68"/>
        <v>0</v>
      </c>
      <c r="R341" s="34">
        <f t="shared" si="68"/>
        <v>0</v>
      </c>
      <c r="S341" s="34">
        <f t="shared" si="68"/>
        <v>0</v>
      </c>
      <c r="T341" s="34">
        <f t="shared" si="68"/>
        <v>0</v>
      </c>
      <c r="U341" s="34">
        <f t="shared" si="68"/>
        <v>0</v>
      </c>
      <c r="V341" s="34">
        <f t="shared" si="68"/>
        <v>0</v>
      </c>
      <c r="W341" s="34">
        <f t="shared" si="68"/>
        <v>0</v>
      </c>
      <c r="X341" s="68">
        <f t="shared" si="68"/>
        <v>19460.04851</v>
      </c>
      <c r="Y341" s="59">
        <f>X341/G341*100</f>
        <v>96.75738524011037</v>
      </c>
    </row>
    <row r="342" spans="1:25" ht="32.25" outlineLevel="6" thickBot="1">
      <c r="A342" s="5" t="s">
        <v>107</v>
      </c>
      <c r="B342" s="21">
        <v>953</v>
      </c>
      <c r="C342" s="6" t="s">
        <v>20</v>
      </c>
      <c r="D342" s="6" t="s">
        <v>287</v>
      </c>
      <c r="E342" s="6" t="s">
        <v>101</v>
      </c>
      <c r="F342" s="6"/>
      <c r="G342" s="160">
        <f>G343+G344</f>
        <v>17772.61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82"/>
      <c r="Y342" s="59"/>
    </row>
    <row r="343" spans="1:25" ht="32.25" outlineLevel="6" thickBot="1">
      <c r="A343" s="90" t="s">
        <v>108</v>
      </c>
      <c r="B343" s="94">
        <v>953</v>
      </c>
      <c r="C343" s="95" t="s">
        <v>20</v>
      </c>
      <c r="D343" s="95" t="s">
        <v>287</v>
      </c>
      <c r="E343" s="95" t="s">
        <v>102</v>
      </c>
      <c r="F343" s="95"/>
      <c r="G343" s="161">
        <v>0</v>
      </c>
      <c r="H343" s="2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44"/>
      <c r="X343" s="65">
        <v>19460.04851</v>
      </c>
      <c r="Y343" s="59" t="e">
        <f>X343/G343*100</f>
        <v>#DIV/0!</v>
      </c>
    </row>
    <row r="344" spans="1:25" ht="32.25" outlineLevel="6" thickBot="1">
      <c r="A344" s="90" t="s">
        <v>109</v>
      </c>
      <c r="B344" s="94">
        <v>953</v>
      </c>
      <c r="C344" s="95" t="s">
        <v>20</v>
      </c>
      <c r="D344" s="95" t="s">
        <v>287</v>
      </c>
      <c r="E344" s="95" t="s">
        <v>103</v>
      </c>
      <c r="F344" s="95"/>
      <c r="G344" s="161">
        <v>17772.61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</row>
    <row r="345" spans="1:25" ht="16.5" outlineLevel="6" thickBot="1">
      <c r="A345" s="5" t="s">
        <v>110</v>
      </c>
      <c r="B345" s="21">
        <v>953</v>
      </c>
      <c r="C345" s="6" t="s">
        <v>20</v>
      </c>
      <c r="D345" s="6" t="s">
        <v>287</v>
      </c>
      <c r="E345" s="6" t="s">
        <v>104</v>
      </c>
      <c r="F345" s="6"/>
      <c r="G345" s="160">
        <f>G346+G347</f>
        <v>2212</v>
      </c>
      <c r="H345" s="31">
        <f aca="true" t="shared" si="69" ref="H345:X345">H346</f>
        <v>0</v>
      </c>
      <c r="I345" s="31">
        <f t="shared" si="69"/>
        <v>0</v>
      </c>
      <c r="J345" s="31">
        <f t="shared" si="69"/>
        <v>0</v>
      </c>
      <c r="K345" s="31">
        <f t="shared" si="69"/>
        <v>0</v>
      </c>
      <c r="L345" s="31">
        <f t="shared" si="69"/>
        <v>0</v>
      </c>
      <c r="M345" s="31">
        <f t="shared" si="69"/>
        <v>0</v>
      </c>
      <c r="N345" s="31">
        <f t="shared" si="69"/>
        <v>0</v>
      </c>
      <c r="O345" s="31">
        <f t="shared" si="69"/>
        <v>0</v>
      </c>
      <c r="P345" s="31">
        <f t="shared" si="69"/>
        <v>0</v>
      </c>
      <c r="Q345" s="31">
        <f t="shared" si="69"/>
        <v>0</v>
      </c>
      <c r="R345" s="31">
        <f t="shared" si="69"/>
        <v>0</v>
      </c>
      <c r="S345" s="31">
        <f t="shared" si="69"/>
        <v>0</v>
      </c>
      <c r="T345" s="31">
        <f t="shared" si="69"/>
        <v>0</v>
      </c>
      <c r="U345" s="31">
        <f t="shared" si="69"/>
        <v>0</v>
      </c>
      <c r="V345" s="31">
        <f t="shared" si="69"/>
        <v>0</v>
      </c>
      <c r="W345" s="31">
        <f t="shared" si="69"/>
        <v>0</v>
      </c>
      <c r="X345" s="31">
        <f t="shared" si="69"/>
        <v>0</v>
      </c>
      <c r="Y345" s="59">
        <v>0</v>
      </c>
    </row>
    <row r="346" spans="1:25" ht="32.25" outlineLevel="6" thickBot="1">
      <c r="A346" s="90" t="s">
        <v>111</v>
      </c>
      <c r="B346" s="94">
        <v>953</v>
      </c>
      <c r="C346" s="95" t="s">
        <v>20</v>
      </c>
      <c r="D346" s="95" t="s">
        <v>287</v>
      </c>
      <c r="E346" s="95" t="s">
        <v>105</v>
      </c>
      <c r="F346" s="95"/>
      <c r="G346" s="161">
        <v>1850</v>
      </c>
      <c r="H346" s="34">
        <f aca="true" t="shared" si="70" ref="H346:X346">H349</f>
        <v>0</v>
      </c>
      <c r="I346" s="34">
        <f t="shared" si="70"/>
        <v>0</v>
      </c>
      <c r="J346" s="34">
        <f t="shared" si="70"/>
        <v>0</v>
      </c>
      <c r="K346" s="34">
        <f t="shared" si="70"/>
        <v>0</v>
      </c>
      <c r="L346" s="34">
        <f t="shared" si="70"/>
        <v>0</v>
      </c>
      <c r="M346" s="34">
        <f t="shared" si="70"/>
        <v>0</v>
      </c>
      <c r="N346" s="34">
        <f t="shared" si="70"/>
        <v>0</v>
      </c>
      <c r="O346" s="34">
        <f t="shared" si="70"/>
        <v>0</v>
      </c>
      <c r="P346" s="34">
        <f t="shared" si="70"/>
        <v>0</v>
      </c>
      <c r="Q346" s="34">
        <f t="shared" si="70"/>
        <v>0</v>
      </c>
      <c r="R346" s="34">
        <f t="shared" si="70"/>
        <v>0</v>
      </c>
      <c r="S346" s="34">
        <f t="shared" si="70"/>
        <v>0</v>
      </c>
      <c r="T346" s="34">
        <f t="shared" si="70"/>
        <v>0</v>
      </c>
      <c r="U346" s="34">
        <f t="shared" si="70"/>
        <v>0</v>
      </c>
      <c r="V346" s="34">
        <f t="shared" si="70"/>
        <v>0</v>
      </c>
      <c r="W346" s="34">
        <f t="shared" si="70"/>
        <v>0</v>
      </c>
      <c r="X346" s="34">
        <f t="shared" si="70"/>
        <v>0</v>
      </c>
      <c r="Y346" s="59">
        <v>0</v>
      </c>
    </row>
    <row r="347" spans="1:25" ht="16.5" outlineLevel="6" thickBot="1">
      <c r="A347" s="90" t="s">
        <v>112</v>
      </c>
      <c r="B347" s="94">
        <v>953</v>
      </c>
      <c r="C347" s="95" t="s">
        <v>20</v>
      </c>
      <c r="D347" s="95" t="s">
        <v>287</v>
      </c>
      <c r="E347" s="95" t="s">
        <v>106</v>
      </c>
      <c r="F347" s="95"/>
      <c r="G347" s="161">
        <v>362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55"/>
      <c r="Y347" s="59"/>
    </row>
    <row r="348" spans="1:25" ht="32.25" outlineLevel="6" thickBot="1">
      <c r="A348" s="96" t="s">
        <v>216</v>
      </c>
      <c r="B348" s="92">
        <v>953</v>
      </c>
      <c r="C348" s="93" t="s">
        <v>20</v>
      </c>
      <c r="D348" s="93" t="s">
        <v>288</v>
      </c>
      <c r="E348" s="93" t="s">
        <v>5</v>
      </c>
      <c r="F348" s="93"/>
      <c r="G348" s="159">
        <f>G349</f>
        <v>20604.6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55"/>
      <c r="Y348" s="59"/>
    </row>
    <row r="349" spans="1:25" ht="16.5" outlineLevel="6" thickBot="1">
      <c r="A349" s="5" t="s">
        <v>136</v>
      </c>
      <c r="B349" s="21">
        <v>953</v>
      </c>
      <c r="C349" s="6" t="s">
        <v>20</v>
      </c>
      <c r="D349" s="6" t="s">
        <v>288</v>
      </c>
      <c r="E349" s="6" t="s">
        <v>135</v>
      </c>
      <c r="F349" s="6"/>
      <c r="G349" s="160">
        <f>G350</f>
        <v>20604.6</v>
      </c>
      <c r="H349" s="55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75">
        <v>0</v>
      </c>
      <c r="Y349" s="59">
        <v>0</v>
      </c>
    </row>
    <row r="350" spans="1:25" ht="48" outlineLevel="6" thickBot="1">
      <c r="A350" s="101" t="s">
        <v>333</v>
      </c>
      <c r="B350" s="94">
        <v>953</v>
      </c>
      <c r="C350" s="95" t="s">
        <v>20</v>
      </c>
      <c r="D350" s="95" t="s">
        <v>288</v>
      </c>
      <c r="E350" s="95" t="s">
        <v>92</v>
      </c>
      <c r="F350" s="95"/>
      <c r="G350" s="161">
        <v>20604.6</v>
      </c>
      <c r="H350" s="31" t="e">
        <f>H354+#REF!+#REF!+H366+H376+#REF!</f>
        <v>#REF!</v>
      </c>
      <c r="I350" s="31" t="e">
        <f>I354+#REF!+#REF!+I366+I376+#REF!</f>
        <v>#REF!</v>
      </c>
      <c r="J350" s="31" t="e">
        <f>J354+#REF!+#REF!+J366+J376+#REF!</f>
        <v>#REF!</v>
      </c>
      <c r="K350" s="31" t="e">
        <f>K354+#REF!+#REF!+K366+K376+#REF!</f>
        <v>#REF!</v>
      </c>
      <c r="L350" s="31" t="e">
        <f>L354+#REF!+#REF!+L366+L376+#REF!</f>
        <v>#REF!</v>
      </c>
      <c r="M350" s="31" t="e">
        <f>M354+#REF!+#REF!+M366+M376+#REF!</f>
        <v>#REF!</v>
      </c>
      <c r="N350" s="31" t="e">
        <f>N354+#REF!+#REF!+N366+N376+#REF!</f>
        <v>#REF!</v>
      </c>
      <c r="O350" s="31" t="e">
        <f>O354+#REF!+#REF!+O366+O376+#REF!</f>
        <v>#REF!</v>
      </c>
      <c r="P350" s="31" t="e">
        <f>P354+#REF!+#REF!+P366+P376+#REF!</f>
        <v>#REF!</v>
      </c>
      <c r="Q350" s="31" t="e">
        <f>Q354+#REF!+#REF!+Q366+Q376+#REF!</f>
        <v>#REF!</v>
      </c>
      <c r="R350" s="31" t="e">
        <f>R354+#REF!+#REF!+R366+R376+#REF!</f>
        <v>#REF!</v>
      </c>
      <c r="S350" s="31" t="e">
        <f>S354+#REF!+#REF!+S366+S376+#REF!</f>
        <v>#REF!</v>
      </c>
      <c r="T350" s="31" t="e">
        <f>T354+#REF!+#REF!+T366+T376+#REF!</f>
        <v>#REF!</v>
      </c>
      <c r="U350" s="31" t="e">
        <f>U354+#REF!+#REF!+U366+U376+#REF!</f>
        <v>#REF!</v>
      </c>
      <c r="V350" s="31" t="e">
        <f>V354+#REF!+#REF!+V366+V376+#REF!</f>
        <v>#REF!</v>
      </c>
      <c r="W350" s="31" t="e">
        <f>W354+#REF!+#REF!+W366+W376+#REF!</f>
        <v>#REF!</v>
      </c>
      <c r="X350" s="69" t="e">
        <f>X354+#REF!+#REF!+X366+X376+#REF!</f>
        <v>#REF!</v>
      </c>
      <c r="Y350" s="59" t="e">
        <f>X350/G350*100</f>
        <v>#REF!</v>
      </c>
    </row>
    <row r="351" spans="1:25" ht="32.25" outlineLevel="6" thickBot="1">
      <c r="A351" s="127" t="s">
        <v>327</v>
      </c>
      <c r="B351" s="92">
        <v>953</v>
      </c>
      <c r="C351" s="93" t="s">
        <v>20</v>
      </c>
      <c r="D351" s="93" t="s">
        <v>328</v>
      </c>
      <c r="E351" s="93" t="s">
        <v>5</v>
      </c>
      <c r="F351" s="93"/>
      <c r="G351" s="159">
        <f>G352</f>
        <v>96.23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69"/>
      <c r="Y351" s="59"/>
    </row>
    <row r="352" spans="1:25" ht="16.5" outlineLevel="6" thickBot="1">
      <c r="A352" s="5" t="s">
        <v>136</v>
      </c>
      <c r="B352" s="21">
        <v>953</v>
      </c>
      <c r="C352" s="6" t="s">
        <v>20</v>
      </c>
      <c r="D352" s="6" t="s">
        <v>328</v>
      </c>
      <c r="E352" s="6" t="s">
        <v>135</v>
      </c>
      <c r="F352" s="6"/>
      <c r="G352" s="160">
        <f>G353</f>
        <v>96.23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69"/>
      <c r="Y352" s="59"/>
    </row>
    <row r="353" spans="1:25" ht="16.5" outlineLevel="6" thickBot="1">
      <c r="A353" s="98" t="s">
        <v>90</v>
      </c>
      <c r="B353" s="94">
        <v>953</v>
      </c>
      <c r="C353" s="95" t="s">
        <v>20</v>
      </c>
      <c r="D353" s="95" t="s">
        <v>328</v>
      </c>
      <c r="E353" s="95" t="s">
        <v>91</v>
      </c>
      <c r="F353" s="95"/>
      <c r="G353" s="161">
        <v>96.23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69"/>
      <c r="Y353" s="59"/>
    </row>
    <row r="354" spans="1:25" ht="34.5" customHeight="1" outlineLevel="6" thickBot="1">
      <c r="A354" s="139" t="s">
        <v>289</v>
      </c>
      <c r="B354" s="108">
        <v>953</v>
      </c>
      <c r="C354" s="93" t="s">
        <v>20</v>
      </c>
      <c r="D354" s="93" t="s">
        <v>290</v>
      </c>
      <c r="E354" s="93" t="s">
        <v>5</v>
      </c>
      <c r="F354" s="93"/>
      <c r="G354" s="159">
        <f>G355+G357</f>
        <v>5691</v>
      </c>
      <c r="H354" s="32">
        <f aca="true" t="shared" si="71" ref="H354:X354">H362</f>
        <v>0</v>
      </c>
      <c r="I354" s="32">
        <f t="shared" si="71"/>
        <v>0</v>
      </c>
      <c r="J354" s="32">
        <f t="shared" si="71"/>
        <v>0</v>
      </c>
      <c r="K354" s="32">
        <f t="shared" si="71"/>
        <v>0</v>
      </c>
      <c r="L354" s="32">
        <f t="shared" si="71"/>
        <v>0</v>
      </c>
      <c r="M354" s="32">
        <f t="shared" si="71"/>
        <v>0</v>
      </c>
      <c r="N354" s="32">
        <f t="shared" si="71"/>
        <v>0</v>
      </c>
      <c r="O354" s="32">
        <f t="shared" si="71"/>
        <v>0</v>
      </c>
      <c r="P354" s="32">
        <f t="shared" si="71"/>
        <v>0</v>
      </c>
      <c r="Q354" s="32">
        <f t="shared" si="71"/>
        <v>0</v>
      </c>
      <c r="R354" s="32">
        <f t="shared" si="71"/>
        <v>0</v>
      </c>
      <c r="S354" s="32">
        <f t="shared" si="71"/>
        <v>0</v>
      </c>
      <c r="T354" s="32">
        <f t="shared" si="71"/>
        <v>0</v>
      </c>
      <c r="U354" s="32">
        <f t="shared" si="71"/>
        <v>0</v>
      </c>
      <c r="V354" s="32">
        <f t="shared" si="71"/>
        <v>0</v>
      </c>
      <c r="W354" s="32">
        <f t="shared" si="71"/>
        <v>0</v>
      </c>
      <c r="X354" s="70">
        <f t="shared" si="71"/>
        <v>2744.868</v>
      </c>
      <c r="Y354" s="59">
        <f>X354/G354*100</f>
        <v>48.231734317343175</v>
      </c>
    </row>
    <row r="355" spans="1:25" ht="34.5" customHeight="1" outlineLevel="6" thickBot="1">
      <c r="A355" s="5" t="s">
        <v>107</v>
      </c>
      <c r="B355" s="21">
        <v>953</v>
      </c>
      <c r="C355" s="6" t="s">
        <v>20</v>
      </c>
      <c r="D355" s="6" t="s">
        <v>290</v>
      </c>
      <c r="E355" s="6" t="s">
        <v>101</v>
      </c>
      <c r="F355" s="6"/>
      <c r="G355" s="160">
        <f>G356</f>
        <v>2468.04</v>
      </c>
      <c r="H355" s="85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7"/>
      <c r="Y355" s="59"/>
    </row>
    <row r="356" spans="1:25" ht="35.25" customHeight="1" outlineLevel="6" thickBot="1">
      <c r="A356" s="90" t="s">
        <v>109</v>
      </c>
      <c r="B356" s="94">
        <v>953</v>
      </c>
      <c r="C356" s="95" t="s">
        <v>20</v>
      </c>
      <c r="D356" s="95" t="s">
        <v>290</v>
      </c>
      <c r="E356" s="95" t="s">
        <v>103</v>
      </c>
      <c r="F356" s="95"/>
      <c r="G356" s="161">
        <v>2468.04</v>
      </c>
      <c r="H356" s="85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7"/>
      <c r="Y356" s="59"/>
    </row>
    <row r="357" spans="1:25" ht="21" customHeight="1" outlineLevel="6" thickBot="1">
      <c r="A357" s="5" t="s">
        <v>136</v>
      </c>
      <c r="B357" s="21">
        <v>953</v>
      </c>
      <c r="C357" s="6" t="s">
        <v>20</v>
      </c>
      <c r="D357" s="6" t="s">
        <v>290</v>
      </c>
      <c r="E357" s="6" t="s">
        <v>135</v>
      </c>
      <c r="F357" s="6"/>
      <c r="G357" s="160">
        <f>G358</f>
        <v>3222.96</v>
      </c>
      <c r="H357" s="85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7"/>
      <c r="Y357" s="59"/>
    </row>
    <row r="358" spans="1:25" ht="48.75" customHeight="1" outlineLevel="6" thickBot="1">
      <c r="A358" s="101" t="s">
        <v>333</v>
      </c>
      <c r="B358" s="94">
        <v>953</v>
      </c>
      <c r="C358" s="95" t="s">
        <v>20</v>
      </c>
      <c r="D358" s="95" t="s">
        <v>290</v>
      </c>
      <c r="E358" s="95" t="s">
        <v>92</v>
      </c>
      <c r="F358" s="95"/>
      <c r="G358" s="161">
        <v>3222.96</v>
      </c>
      <c r="H358" s="85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7"/>
      <c r="Y358" s="59"/>
    </row>
    <row r="359" spans="1:25" ht="23.25" customHeight="1" outlineLevel="6" thickBot="1">
      <c r="A359" s="140" t="s">
        <v>291</v>
      </c>
      <c r="B359" s="142">
        <v>953</v>
      </c>
      <c r="C359" s="109" t="s">
        <v>20</v>
      </c>
      <c r="D359" s="109" t="s">
        <v>292</v>
      </c>
      <c r="E359" s="109" t="s">
        <v>5</v>
      </c>
      <c r="F359" s="109"/>
      <c r="G359" s="163">
        <f>G360+G362+G365</f>
        <v>203781.59999999998</v>
      </c>
      <c r="H359" s="85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7"/>
      <c r="Y359" s="59"/>
    </row>
    <row r="360" spans="1:25" ht="18.75" customHeight="1" outlineLevel="6" thickBot="1">
      <c r="A360" s="5" t="s">
        <v>122</v>
      </c>
      <c r="B360" s="21">
        <v>953</v>
      </c>
      <c r="C360" s="6" t="s">
        <v>20</v>
      </c>
      <c r="D360" s="6" t="s">
        <v>292</v>
      </c>
      <c r="E360" s="6" t="s">
        <v>121</v>
      </c>
      <c r="F360" s="6"/>
      <c r="G360" s="160">
        <f>G361</f>
        <v>110398.76</v>
      </c>
      <c r="H360" s="85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7"/>
      <c r="Y360" s="59"/>
    </row>
    <row r="361" spans="1:25" ht="19.5" customHeight="1" outlineLevel="6" thickBot="1">
      <c r="A361" s="90" t="s">
        <v>99</v>
      </c>
      <c r="B361" s="94">
        <v>953</v>
      </c>
      <c r="C361" s="95" t="s">
        <v>20</v>
      </c>
      <c r="D361" s="95" t="s">
        <v>292</v>
      </c>
      <c r="E361" s="95" t="s">
        <v>123</v>
      </c>
      <c r="F361" s="95"/>
      <c r="G361" s="161">
        <v>110398.76</v>
      </c>
      <c r="H361" s="85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7"/>
      <c r="Y361" s="59"/>
    </row>
    <row r="362" spans="1:25" ht="20.25" customHeight="1" outlineLevel="6" thickBot="1">
      <c r="A362" s="5" t="s">
        <v>107</v>
      </c>
      <c r="B362" s="21">
        <v>953</v>
      </c>
      <c r="C362" s="6" t="s">
        <v>20</v>
      </c>
      <c r="D362" s="6" t="s">
        <v>292</v>
      </c>
      <c r="E362" s="6" t="s">
        <v>101</v>
      </c>
      <c r="F362" s="6"/>
      <c r="G362" s="160">
        <f>G364+G363</f>
        <v>5293.7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75">
        <v>2744.868</v>
      </c>
      <c r="Y362" s="59">
        <f>X362/G362*100</f>
        <v>51.851597181555434</v>
      </c>
    </row>
    <row r="363" spans="1:25" ht="32.25" outlineLevel="6" thickBot="1">
      <c r="A363" s="90" t="s">
        <v>108</v>
      </c>
      <c r="B363" s="94">
        <v>953</v>
      </c>
      <c r="C363" s="95" t="s">
        <v>20</v>
      </c>
      <c r="D363" s="95" t="s">
        <v>292</v>
      </c>
      <c r="E363" s="95" t="s">
        <v>102</v>
      </c>
      <c r="F363" s="95"/>
      <c r="G363" s="161">
        <v>0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75"/>
      <c r="Y363" s="59"/>
    </row>
    <row r="364" spans="1:25" ht="32.25" outlineLevel="6" thickBot="1">
      <c r="A364" s="90" t="s">
        <v>109</v>
      </c>
      <c r="B364" s="94">
        <v>953</v>
      </c>
      <c r="C364" s="95" t="s">
        <v>20</v>
      </c>
      <c r="D364" s="95" t="s">
        <v>292</v>
      </c>
      <c r="E364" s="95" t="s">
        <v>103</v>
      </c>
      <c r="F364" s="95"/>
      <c r="G364" s="161">
        <v>5293.7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75"/>
      <c r="Y364" s="59"/>
    </row>
    <row r="365" spans="1:25" ht="16.5" outlineLevel="6" thickBot="1">
      <c r="A365" s="5" t="s">
        <v>136</v>
      </c>
      <c r="B365" s="21">
        <v>953</v>
      </c>
      <c r="C365" s="6" t="s">
        <v>20</v>
      </c>
      <c r="D365" s="6" t="s">
        <v>292</v>
      </c>
      <c r="E365" s="6" t="s">
        <v>135</v>
      </c>
      <c r="F365" s="6"/>
      <c r="G365" s="160">
        <f>G366</f>
        <v>88089.14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48" outlineLevel="6" thickBot="1">
      <c r="A366" s="101" t="s">
        <v>333</v>
      </c>
      <c r="B366" s="94">
        <v>953</v>
      </c>
      <c r="C366" s="95" t="s">
        <v>20</v>
      </c>
      <c r="D366" s="95" t="s">
        <v>292</v>
      </c>
      <c r="E366" s="95" t="s">
        <v>92</v>
      </c>
      <c r="F366" s="95"/>
      <c r="G366" s="161">
        <v>88089.14</v>
      </c>
      <c r="H366" s="32">
        <f aca="true" t="shared" si="72" ref="H366:X366">H372</f>
        <v>0</v>
      </c>
      <c r="I366" s="32">
        <f t="shared" si="72"/>
        <v>0</v>
      </c>
      <c r="J366" s="32">
        <f t="shared" si="72"/>
        <v>0</v>
      </c>
      <c r="K366" s="32">
        <f t="shared" si="72"/>
        <v>0</v>
      </c>
      <c r="L366" s="32">
        <f t="shared" si="72"/>
        <v>0</v>
      </c>
      <c r="M366" s="32">
        <f t="shared" si="72"/>
        <v>0</v>
      </c>
      <c r="N366" s="32">
        <f t="shared" si="72"/>
        <v>0</v>
      </c>
      <c r="O366" s="32">
        <f t="shared" si="72"/>
        <v>0</v>
      </c>
      <c r="P366" s="32">
        <f t="shared" si="72"/>
        <v>0</v>
      </c>
      <c r="Q366" s="32">
        <f t="shared" si="72"/>
        <v>0</v>
      </c>
      <c r="R366" s="32">
        <f t="shared" si="72"/>
        <v>0</v>
      </c>
      <c r="S366" s="32">
        <f t="shared" si="72"/>
        <v>0</v>
      </c>
      <c r="T366" s="32">
        <f t="shared" si="72"/>
        <v>0</v>
      </c>
      <c r="U366" s="32">
        <f t="shared" si="72"/>
        <v>0</v>
      </c>
      <c r="V366" s="32">
        <f t="shared" si="72"/>
        <v>0</v>
      </c>
      <c r="W366" s="32">
        <f t="shared" si="72"/>
        <v>0</v>
      </c>
      <c r="X366" s="67">
        <f t="shared" si="72"/>
        <v>3215.05065</v>
      </c>
      <c r="Y366" s="59">
        <f>X366/G366*100</f>
        <v>3.6497695970241057</v>
      </c>
    </row>
    <row r="367" spans="1:25" ht="63.75" outlineLevel="6" thickBot="1">
      <c r="A367" s="116" t="s">
        <v>341</v>
      </c>
      <c r="B367" s="92">
        <v>953</v>
      </c>
      <c r="C367" s="93" t="s">
        <v>20</v>
      </c>
      <c r="D367" s="93" t="s">
        <v>342</v>
      </c>
      <c r="E367" s="93" t="s">
        <v>5</v>
      </c>
      <c r="F367" s="93"/>
      <c r="G367" s="159">
        <f>G368+G370</f>
        <v>536.441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154"/>
      <c r="Y367" s="59"/>
    </row>
    <row r="368" spans="1:25" ht="32.25" outlineLevel="6" thickBot="1">
      <c r="A368" s="5" t="s">
        <v>107</v>
      </c>
      <c r="B368" s="21">
        <v>953</v>
      </c>
      <c r="C368" s="6" t="s">
        <v>20</v>
      </c>
      <c r="D368" s="6" t="s">
        <v>342</v>
      </c>
      <c r="E368" s="6" t="s">
        <v>101</v>
      </c>
      <c r="F368" s="6"/>
      <c r="G368" s="160">
        <f>G369</f>
        <v>417.182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154"/>
      <c r="Y368" s="59"/>
    </row>
    <row r="369" spans="1:25" ht="32.25" outlineLevel="6" thickBot="1">
      <c r="A369" s="90" t="s">
        <v>109</v>
      </c>
      <c r="B369" s="94">
        <v>953</v>
      </c>
      <c r="C369" s="95" t="s">
        <v>20</v>
      </c>
      <c r="D369" s="95" t="s">
        <v>342</v>
      </c>
      <c r="E369" s="95" t="s">
        <v>103</v>
      </c>
      <c r="F369" s="95"/>
      <c r="G369" s="161">
        <v>417.182</v>
      </c>
      <c r="H369" s="85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154"/>
      <c r="Y369" s="59"/>
    </row>
    <row r="370" spans="1:25" ht="16.5" outlineLevel="6" thickBot="1">
      <c r="A370" s="5" t="s">
        <v>136</v>
      </c>
      <c r="B370" s="21">
        <v>953</v>
      </c>
      <c r="C370" s="6" t="s">
        <v>20</v>
      </c>
      <c r="D370" s="6" t="s">
        <v>342</v>
      </c>
      <c r="E370" s="6" t="s">
        <v>135</v>
      </c>
      <c r="F370" s="6"/>
      <c r="G370" s="160">
        <f>G371</f>
        <v>119.259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154"/>
      <c r="Y370" s="59"/>
    </row>
    <row r="371" spans="1:25" ht="48" outlineLevel="6" thickBot="1">
      <c r="A371" s="101" t="s">
        <v>333</v>
      </c>
      <c r="B371" s="94">
        <v>953</v>
      </c>
      <c r="C371" s="95" t="s">
        <v>20</v>
      </c>
      <c r="D371" s="95" t="s">
        <v>342</v>
      </c>
      <c r="E371" s="95" t="s">
        <v>92</v>
      </c>
      <c r="F371" s="95"/>
      <c r="G371" s="161">
        <v>119.259</v>
      </c>
      <c r="H371" s="85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154"/>
      <c r="Y371" s="59"/>
    </row>
    <row r="372" spans="1:25" ht="32.25" outlineLevel="6" thickBot="1">
      <c r="A372" s="13" t="s">
        <v>293</v>
      </c>
      <c r="B372" s="20">
        <v>953</v>
      </c>
      <c r="C372" s="9" t="s">
        <v>20</v>
      </c>
      <c r="D372" s="9" t="s">
        <v>294</v>
      </c>
      <c r="E372" s="9" t="s">
        <v>5</v>
      </c>
      <c r="F372" s="9"/>
      <c r="G372" s="157">
        <f>G373</f>
        <v>19109.9</v>
      </c>
      <c r="H372" s="2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44"/>
      <c r="X372" s="65">
        <v>3215.05065</v>
      </c>
      <c r="Y372" s="59">
        <f>X372/G372*100</f>
        <v>16.8240056201236</v>
      </c>
    </row>
    <row r="373" spans="1:25" ht="32.25" outlineLevel="6" thickBot="1">
      <c r="A373" s="96" t="s">
        <v>295</v>
      </c>
      <c r="B373" s="92">
        <v>953</v>
      </c>
      <c r="C373" s="93" t="s">
        <v>20</v>
      </c>
      <c r="D373" s="93" t="s">
        <v>296</v>
      </c>
      <c r="E373" s="93" t="s">
        <v>5</v>
      </c>
      <c r="F373" s="93"/>
      <c r="G373" s="159">
        <f>G374</f>
        <v>19109.9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</row>
    <row r="374" spans="1:25" ht="16.5" outlineLevel="6" thickBot="1">
      <c r="A374" s="5" t="s">
        <v>136</v>
      </c>
      <c r="B374" s="21">
        <v>953</v>
      </c>
      <c r="C374" s="6" t="s">
        <v>20</v>
      </c>
      <c r="D374" s="6" t="s">
        <v>296</v>
      </c>
      <c r="E374" s="6" t="s">
        <v>135</v>
      </c>
      <c r="F374" s="6"/>
      <c r="G374" s="160">
        <f>G375</f>
        <v>19109.9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</row>
    <row r="375" spans="1:25" ht="48" outlineLevel="6" thickBot="1">
      <c r="A375" s="101" t="s">
        <v>333</v>
      </c>
      <c r="B375" s="94">
        <v>953</v>
      </c>
      <c r="C375" s="95" t="s">
        <v>20</v>
      </c>
      <c r="D375" s="95" t="s">
        <v>296</v>
      </c>
      <c r="E375" s="95" t="s">
        <v>92</v>
      </c>
      <c r="F375" s="95"/>
      <c r="G375" s="161">
        <v>19109.9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75"/>
      <c r="Y375" s="59"/>
    </row>
    <row r="376" spans="1:25" ht="16.5" outlineLevel="6" thickBot="1">
      <c r="A376" s="126" t="s">
        <v>297</v>
      </c>
      <c r="B376" s="18">
        <v>953</v>
      </c>
      <c r="C376" s="39" t="s">
        <v>21</v>
      </c>
      <c r="D376" s="39" t="s">
        <v>6</v>
      </c>
      <c r="E376" s="39" t="s">
        <v>5</v>
      </c>
      <c r="F376" s="39"/>
      <c r="G376" s="162">
        <f>G377</f>
        <v>4145</v>
      </c>
      <c r="H376" s="32">
        <f aca="true" t="shared" si="73" ref="H376:X376">H377</f>
        <v>0</v>
      </c>
      <c r="I376" s="32">
        <f t="shared" si="73"/>
        <v>0</v>
      </c>
      <c r="J376" s="32">
        <f t="shared" si="73"/>
        <v>0</v>
      </c>
      <c r="K376" s="32">
        <f t="shared" si="73"/>
        <v>0</v>
      </c>
      <c r="L376" s="32">
        <f t="shared" si="73"/>
        <v>0</v>
      </c>
      <c r="M376" s="32">
        <f t="shared" si="73"/>
        <v>0</v>
      </c>
      <c r="N376" s="32">
        <f t="shared" si="73"/>
        <v>0</v>
      </c>
      <c r="O376" s="32">
        <f t="shared" si="73"/>
        <v>0</v>
      </c>
      <c r="P376" s="32">
        <f t="shared" si="73"/>
        <v>0</v>
      </c>
      <c r="Q376" s="32">
        <f t="shared" si="73"/>
        <v>0</v>
      </c>
      <c r="R376" s="32">
        <f t="shared" si="73"/>
        <v>0</v>
      </c>
      <c r="S376" s="32">
        <f t="shared" si="73"/>
        <v>0</v>
      </c>
      <c r="T376" s="32">
        <f t="shared" si="73"/>
        <v>0</v>
      </c>
      <c r="U376" s="32">
        <f t="shared" si="73"/>
        <v>0</v>
      </c>
      <c r="V376" s="32">
        <f t="shared" si="73"/>
        <v>0</v>
      </c>
      <c r="W376" s="32">
        <f t="shared" si="73"/>
        <v>0</v>
      </c>
      <c r="X376" s="67">
        <f t="shared" si="73"/>
        <v>82757.514</v>
      </c>
      <c r="Y376" s="59">
        <f>X376/G376*100</f>
        <v>1996.56246079614</v>
      </c>
    </row>
    <row r="377" spans="1:25" ht="21.75" customHeight="1" outlineLevel="6" thickBot="1">
      <c r="A377" s="8" t="s">
        <v>334</v>
      </c>
      <c r="B377" s="19">
        <v>953</v>
      </c>
      <c r="C377" s="9" t="s">
        <v>21</v>
      </c>
      <c r="D377" s="9" t="s">
        <v>273</v>
      </c>
      <c r="E377" s="9" t="s">
        <v>5</v>
      </c>
      <c r="F377" s="9"/>
      <c r="G377" s="157">
        <f>G378+G390</f>
        <v>4145</v>
      </c>
      <c r="H377" s="2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44"/>
      <c r="X377" s="65">
        <v>82757.514</v>
      </c>
      <c r="Y377" s="59">
        <f>X377/G377*100</f>
        <v>1996.56246079614</v>
      </c>
    </row>
    <row r="378" spans="1:25" ht="16.5" outlineLevel="6" thickBot="1">
      <c r="A378" s="104" t="s">
        <v>157</v>
      </c>
      <c r="B378" s="134">
        <v>953</v>
      </c>
      <c r="C378" s="93" t="s">
        <v>21</v>
      </c>
      <c r="D378" s="93" t="s">
        <v>286</v>
      </c>
      <c r="E378" s="93" t="s">
        <v>5</v>
      </c>
      <c r="F378" s="93"/>
      <c r="G378" s="159">
        <f>G379+G382+G385</f>
        <v>3601.71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75"/>
      <c r="Y378" s="59"/>
    </row>
    <row r="379" spans="1:25" ht="48" outlineLevel="6" thickBot="1">
      <c r="A379" s="104" t="s">
        <v>298</v>
      </c>
      <c r="B379" s="134">
        <v>953</v>
      </c>
      <c r="C379" s="93" t="s">
        <v>21</v>
      </c>
      <c r="D379" s="93" t="s">
        <v>299</v>
      </c>
      <c r="E379" s="93" t="s">
        <v>5</v>
      </c>
      <c r="F379" s="93"/>
      <c r="G379" s="159">
        <f>G380</f>
        <v>483.845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75"/>
      <c r="Y379" s="59"/>
    </row>
    <row r="380" spans="1:25" ht="32.25" outlineLevel="6" thickBot="1">
      <c r="A380" s="5" t="s">
        <v>107</v>
      </c>
      <c r="B380" s="21">
        <v>953</v>
      </c>
      <c r="C380" s="6" t="s">
        <v>21</v>
      </c>
      <c r="D380" s="6" t="s">
        <v>299</v>
      </c>
      <c r="E380" s="6" t="s">
        <v>101</v>
      </c>
      <c r="F380" s="6"/>
      <c r="G380" s="160">
        <f>G381</f>
        <v>483.845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75"/>
      <c r="Y380" s="59"/>
    </row>
    <row r="381" spans="1:25" ht="32.25" outlineLevel="6" thickBot="1">
      <c r="A381" s="90" t="s">
        <v>109</v>
      </c>
      <c r="B381" s="94">
        <v>953</v>
      </c>
      <c r="C381" s="95" t="s">
        <v>21</v>
      </c>
      <c r="D381" s="95" t="s">
        <v>299</v>
      </c>
      <c r="E381" s="95" t="s">
        <v>103</v>
      </c>
      <c r="F381" s="95"/>
      <c r="G381" s="161">
        <v>483.845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75"/>
      <c r="Y381" s="59"/>
    </row>
    <row r="382" spans="1:25" ht="48" outlineLevel="6" thickBot="1">
      <c r="A382" s="104" t="s">
        <v>300</v>
      </c>
      <c r="B382" s="134">
        <v>953</v>
      </c>
      <c r="C382" s="93" t="s">
        <v>21</v>
      </c>
      <c r="D382" s="93" t="s">
        <v>301</v>
      </c>
      <c r="E382" s="93" t="s">
        <v>5</v>
      </c>
      <c r="F382" s="93"/>
      <c r="G382" s="159">
        <f>G383</f>
        <v>216.155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</row>
    <row r="383" spans="1:25" ht="16.5" outlineLevel="6" thickBot="1">
      <c r="A383" s="5" t="s">
        <v>136</v>
      </c>
      <c r="B383" s="21">
        <v>953</v>
      </c>
      <c r="C383" s="6" t="s">
        <v>21</v>
      </c>
      <c r="D383" s="6" t="s">
        <v>301</v>
      </c>
      <c r="E383" s="6" t="s">
        <v>135</v>
      </c>
      <c r="F383" s="6"/>
      <c r="G383" s="160">
        <f>G384</f>
        <v>216.155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</row>
    <row r="384" spans="1:25" ht="48" outlineLevel="6" thickBot="1">
      <c r="A384" s="98" t="s">
        <v>333</v>
      </c>
      <c r="B384" s="136">
        <v>953</v>
      </c>
      <c r="C384" s="95" t="s">
        <v>21</v>
      </c>
      <c r="D384" s="95" t="s">
        <v>301</v>
      </c>
      <c r="E384" s="95" t="s">
        <v>92</v>
      </c>
      <c r="F384" s="95"/>
      <c r="G384" s="161">
        <v>216.155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</row>
    <row r="385" spans="1:25" ht="16.5" outlineLevel="6" thickBot="1">
      <c r="A385" s="116" t="s">
        <v>302</v>
      </c>
      <c r="B385" s="92">
        <v>953</v>
      </c>
      <c r="C385" s="109" t="s">
        <v>21</v>
      </c>
      <c r="D385" s="109" t="s">
        <v>303</v>
      </c>
      <c r="E385" s="109" t="s">
        <v>5</v>
      </c>
      <c r="F385" s="109"/>
      <c r="G385" s="163">
        <f>G386+G389</f>
        <v>2901.71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</row>
    <row r="386" spans="1:25" ht="32.25" outlineLevel="6" thickBot="1">
      <c r="A386" s="5" t="s">
        <v>107</v>
      </c>
      <c r="B386" s="21">
        <v>953</v>
      </c>
      <c r="C386" s="6" t="s">
        <v>21</v>
      </c>
      <c r="D386" s="6" t="s">
        <v>303</v>
      </c>
      <c r="E386" s="6" t="s">
        <v>101</v>
      </c>
      <c r="F386" s="6"/>
      <c r="G386" s="160">
        <f>G387</f>
        <v>2058.81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</row>
    <row r="387" spans="1:25" ht="32.25" outlineLevel="6" thickBot="1">
      <c r="A387" s="90" t="s">
        <v>109</v>
      </c>
      <c r="B387" s="94">
        <v>953</v>
      </c>
      <c r="C387" s="95" t="s">
        <v>21</v>
      </c>
      <c r="D387" s="95" t="s">
        <v>303</v>
      </c>
      <c r="E387" s="95" t="s">
        <v>103</v>
      </c>
      <c r="F387" s="95"/>
      <c r="G387" s="161">
        <v>2058.81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</row>
    <row r="388" spans="1:25" ht="16.5" outlineLevel="6" thickBot="1">
      <c r="A388" s="5" t="s">
        <v>136</v>
      </c>
      <c r="B388" s="21">
        <v>953</v>
      </c>
      <c r="C388" s="6" t="s">
        <v>21</v>
      </c>
      <c r="D388" s="6" t="s">
        <v>303</v>
      </c>
      <c r="E388" s="6" t="s">
        <v>135</v>
      </c>
      <c r="F388" s="6"/>
      <c r="G388" s="160">
        <f>G389</f>
        <v>842.9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48" outlineLevel="6" thickBot="1">
      <c r="A389" s="101" t="s">
        <v>333</v>
      </c>
      <c r="B389" s="94">
        <v>953</v>
      </c>
      <c r="C389" s="95" t="s">
        <v>21</v>
      </c>
      <c r="D389" s="95" t="s">
        <v>303</v>
      </c>
      <c r="E389" s="95" t="s">
        <v>92</v>
      </c>
      <c r="F389" s="95"/>
      <c r="G389" s="161">
        <v>842.9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</row>
    <row r="390" spans="1:25" ht="32.25" outlineLevel="6" thickBot="1">
      <c r="A390" s="152" t="s">
        <v>304</v>
      </c>
      <c r="B390" s="92">
        <v>953</v>
      </c>
      <c r="C390" s="93" t="s">
        <v>21</v>
      </c>
      <c r="D390" s="93" t="s">
        <v>305</v>
      </c>
      <c r="E390" s="93" t="s">
        <v>5</v>
      </c>
      <c r="F390" s="93"/>
      <c r="G390" s="159">
        <f>G391</f>
        <v>543.29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</row>
    <row r="391" spans="1:25" ht="32.25" outlineLevel="6" thickBot="1">
      <c r="A391" s="5" t="s">
        <v>144</v>
      </c>
      <c r="B391" s="21">
        <v>953</v>
      </c>
      <c r="C391" s="6" t="s">
        <v>21</v>
      </c>
      <c r="D391" s="6" t="s">
        <v>329</v>
      </c>
      <c r="E391" s="6" t="s">
        <v>142</v>
      </c>
      <c r="F391" s="6"/>
      <c r="G391" s="160">
        <f>G392</f>
        <v>543.29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</row>
    <row r="392" spans="1:25" ht="32.25" outlineLevel="6" thickBot="1">
      <c r="A392" s="90" t="s">
        <v>145</v>
      </c>
      <c r="B392" s="94">
        <v>953</v>
      </c>
      <c r="C392" s="95" t="s">
        <v>21</v>
      </c>
      <c r="D392" s="95" t="s">
        <v>329</v>
      </c>
      <c r="E392" s="95" t="s">
        <v>143</v>
      </c>
      <c r="F392" s="95"/>
      <c r="G392" s="161">
        <v>543.29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16.5" outlineLevel="6" thickBot="1">
      <c r="A393" s="126" t="s">
        <v>35</v>
      </c>
      <c r="B393" s="18">
        <v>953</v>
      </c>
      <c r="C393" s="39" t="s">
        <v>14</v>
      </c>
      <c r="D393" s="39" t="s">
        <v>6</v>
      </c>
      <c r="E393" s="39" t="s">
        <v>5</v>
      </c>
      <c r="F393" s="39"/>
      <c r="G393" s="162">
        <f>G394</f>
        <v>12710.88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</row>
    <row r="394" spans="1:25" ht="16.5" outlineLevel="6" thickBot="1">
      <c r="A394" s="80" t="s">
        <v>272</v>
      </c>
      <c r="B394" s="19">
        <v>953</v>
      </c>
      <c r="C394" s="11" t="s">
        <v>14</v>
      </c>
      <c r="D394" s="11" t="s">
        <v>273</v>
      </c>
      <c r="E394" s="11" t="s">
        <v>5</v>
      </c>
      <c r="F394" s="11"/>
      <c r="G394" s="158">
        <f>G395</f>
        <v>12710.88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</row>
    <row r="395" spans="1:25" ht="32.25" outlineLevel="6" thickBot="1">
      <c r="A395" s="80" t="s">
        <v>304</v>
      </c>
      <c r="B395" s="19">
        <v>953</v>
      </c>
      <c r="C395" s="11" t="s">
        <v>14</v>
      </c>
      <c r="D395" s="11" t="s">
        <v>305</v>
      </c>
      <c r="E395" s="11" t="s">
        <v>5</v>
      </c>
      <c r="F395" s="11"/>
      <c r="G395" s="158">
        <f>G396</f>
        <v>12710.88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</row>
    <row r="396" spans="1:25" ht="32.25" outlineLevel="6" thickBot="1">
      <c r="A396" s="96" t="s">
        <v>174</v>
      </c>
      <c r="B396" s="92">
        <v>953</v>
      </c>
      <c r="C396" s="93" t="s">
        <v>14</v>
      </c>
      <c r="D396" s="93" t="s">
        <v>306</v>
      </c>
      <c r="E396" s="93" t="s">
        <v>5</v>
      </c>
      <c r="F396" s="93"/>
      <c r="G396" s="159">
        <f>G397+G400+G403</f>
        <v>12710.88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19.5" customHeight="1" outlineLevel="6" thickBot="1">
      <c r="A397" s="5" t="s">
        <v>122</v>
      </c>
      <c r="B397" s="21">
        <v>953</v>
      </c>
      <c r="C397" s="6" t="s">
        <v>14</v>
      </c>
      <c r="D397" s="6" t="s">
        <v>306</v>
      </c>
      <c r="E397" s="6" t="s">
        <v>121</v>
      </c>
      <c r="F397" s="6"/>
      <c r="G397" s="160">
        <f>G398+G399</f>
        <v>11762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16.5" outlineLevel="6" thickBot="1">
      <c r="A398" s="90" t="s">
        <v>99</v>
      </c>
      <c r="B398" s="94">
        <v>953</v>
      </c>
      <c r="C398" s="95" t="s">
        <v>14</v>
      </c>
      <c r="D398" s="95" t="s">
        <v>306</v>
      </c>
      <c r="E398" s="95" t="s">
        <v>123</v>
      </c>
      <c r="F398" s="95"/>
      <c r="G398" s="161">
        <v>11762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32.25" outlineLevel="6" thickBot="1">
      <c r="A399" s="90" t="s">
        <v>100</v>
      </c>
      <c r="B399" s="94">
        <v>953</v>
      </c>
      <c r="C399" s="95" t="s">
        <v>14</v>
      </c>
      <c r="D399" s="95" t="s">
        <v>306</v>
      </c>
      <c r="E399" s="95" t="s">
        <v>124</v>
      </c>
      <c r="F399" s="95"/>
      <c r="G399" s="161">
        <v>0</v>
      </c>
      <c r="H399" s="31">
        <f aca="true" t="shared" si="74" ref="H399:X399">H400+H417</f>
        <v>0</v>
      </c>
      <c r="I399" s="31">
        <f t="shared" si="74"/>
        <v>0</v>
      </c>
      <c r="J399" s="31">
        <f t="shared" si="74"/>
        <v>0</v>
      </c>
      <c r="K399" s="31">
        <f t="shared" si="74"/>
        <v>0</v>
      </c>
      <c r="L399" s="31">
        <f t="shared" si="74"/>
        <v>0</v>
      </c>
      <c r="M399" s="31">
        <f t="shared" si="74"/>
        <v>0</v>
      </c>
      <c r="N399" s="31">
        <f t="shared" si="74"/>
        <v>0</v>
      </c>
      <c r="O399" s="31">
        <f t="shared" si="74"/>
        <v>0</v>
      </c>
      <c r="P399" s="31">
        <f t="shared" si="74"/>
        <v>0</v>
      </c>
      <c r="Q399" s="31">
        <f t="shared" si="74"/>
        <v>0</v>
      </c>
      <c r="R399" s="31">
        <f t="shared" si="74"/>
        <v>0</v>
      </c>
      <c r="S399" s="31">
        <f t="shared" si="74"/>
        <v>0</v>
      </c>
      <c r="T399" s="31">
        <f t="shared" si="74"/>
        <v>0</v>
      </c>
      <c r="U399" s="31">
        <f t="shared" si="74"/>
        <v>0</v>
      </c>
      <c r="V399" s="31">
        <f t="shared" si="74"/>
        <v>0</v>
      </c>
      <c r="W399" s="31">
        <f t="shared" si="74"/>
        <v>0</v>
      </c>
      <c r="X399" s="66">
        <f t="shared" si="74"/>
        <v>12003.04085</v>
      </c>
      <c r="Y399" s="59" t="e">
        <f>X399/G399*100</f>
        <v>#DIV/0!</v>
      </c>
    </row>
    <row r="400" spans="1:25" ht="32.25" outlineLevel="6" thickBot="1">
      <c r="A400" s="5" t="s">
        <v>107</v>
      </c>
      <c r="B400" s="21">
        <v>953</v>
      </c>
      <c r="C400" s="6" t="s">
        <v>14</v>
      </c>
      <c r="D400" s="6" t="s">
        <v>306</v>
      </c>
      <c r="E400" s="6" t="s">
        <v>101</v>
      </c>
      <c r="F400" s="6"/>
      <c r="G400" s="160">
        <f>G401+G402</f>
        <v>888.88</v>
      </c>
      <c r="H400" s="32">
        <f aca="true" t="shared" si="75" ref="H400:X401">H401</f>
        <v>0</v>
      </c>
      <c r="I400" s="32">
        <f t="shared" si="75"/>
        <v>0</v>
      </c>
      <c r="J400" s="32">
        <f t="shared" si="75"/>
        <v>0</v>
      </c>
      <c r="K400" s="32">
        <f t="shared" si="75"/>
        <v>0</v>
      </c>
      <c r="L400" s="32">
        <f t="shared" si="75"/>
        <v>0</v>
      </c>
      <c r="M400" s="32">
        <f t="shared" si="75"/>
        <v>0</v>
      </c>
      <c r="N400" s="32">
        <f t="shared" si="75"/>
        <v>0</v>
      </c>
      <c r="O400" s="32">
        <f t="shared" si="75"/>
        <v>0</v>
      </c>
      <c r="P400" s="32">
        <f t="shared" si="75"/>
        <v>0</v>
      </c>
      <c r="Q400" s="32">
        <f t="shared" si="75"/>
        <v>0</v>
      </c>
      <c r="R400" s="32">
        <f t="shared" si="75"/>
        <v>0</v>
      </c>
      <c r="S400" s="32">
        <f t="shared" si="75"/>
        <v>0</v>
      </c>
      <c r="T400" s="32">
        <f t="shared" si="75"/>
        <v>0</v>
      </c>
      <c r="U400" s="32">
        <f t="shared" si="75"/>
        <v>0</v>
      </c>
      <c r="V400" s="32">
        <f t="shared" si="75"/>
        <v>0</v>
      </c>
      <c r="W400" s="32">
        <f t="shared" si="75"/>
        <v>0</v>
      </c>
      <c r="X400" s="67">
        <f t="shared" si="75"/>
        <v>12003.04085</v>
      </c>
      <c r="Y400" s="59">
        <f>X400/G400*100</f>
        <v>1350.3555991809917</v>
      </c>
    </row>
    <row r="401" spans="1:25" ht="32.25" outlineLevel="6" thickBot="1">
      <c r="A401" s="90" t="s">
        <v>108</v>
      </c>
      <c r="B401" s="94">
        <v>953</v>
      </c>
      <c r="C401" s="95" t="s">
        <v>14</v>
      </c>
      <c r="D401" s="95" t="s">
        <v>306</v>
      </c>
      <c r="E401" s="95" t="s">
        <v>102</v>
      </c>
      <c r="F401" s="95"/>
      <c r="G401" s="161">
        <v>0</v>
      </c>
      <c r="H401" s="34">
        <f t="shared" si="75"/>
        <v>0</v>
      </c>
      <c r="I401" s="34">
        <f t="shared" si="75"/>
        <v>0</v>
      </c>
      <c r="J401" s="34">
        <f t="shared" si="75"/>
        <v>0</v>
      </c>
      <c r="K401" s="34">
        <f t="shared" si="75"/>
        <v>0</v>
      </c>
      <c r="L401" s="34">
        <f t="shared" si="75"/>
        <v>0</v>
      </c>
      <c r="M401" s="34">
        <f t="shared" si="75"/>
        <v>0</v>
      </c>
      <c r="N401" s="34">
        <f t="shared" si="75"/>
        <v>0</v>
      </c>
      <c r="O401" s="34">
        <f t="shared" si="75"/>
        <v>0</v>
      </c>
      <c r="P401" s="34">
        <f t="shared" si="75"/>
        <v>0</v>
      </c>
      <c r="Q401" s="34">
        <f t="shared" si="75"/>
        <v>0</v>
      </c>
      <c r="R401" s="34">
        <f t="shared" si="75"/>
        <v>0</v>
      </c>
      <c r="S401" s="34">
        <f t="shared" si="75"/>
        <v>0</v>
      </c>
      <c r="T401" s="34">
        <f t="shared" si="75"/>
        <v>0</v>
      </c>
      <c r="U401" s="34">
        <f t="shared" si="75"/>
        <v>0</v>
      </c>
      <c r="V401" s="34">
        <f t="shared" si="75"/>
        <v>0</v>
      </c>
      <c r="W401" s="34">
        <f t="shared" si="75"/>
        <v>0</v>
      </c>
      <c r="X401" s="68">
        <f t="shared" si="75"/>
        <v>12003.04085</v>
      </c>
      <c r="Y401" s="59" t="e">
        <f>X401/G401*100</f>
        <v>#DIV/0!</v>
      </c>
    </row>
    <row r="402" spans="1:25" ht="32.25" outlineLevel="6" thickBot="1">
      <c r="A402" s="90" t="s">
        <v>109</v>
      </c>
      <c r="B402" s="94">
        <v>953</v>
      </c>
      <c r="C402" s="95" t="s">
        <v>14</v>
      </c>
      <c r="D402" s="95" t="s">
        <v>306</v>
      </c>
      <c r="E402" s="95" t="s">
        <v>103</v>
      </c>
      <c r="F402" s="95"/>
      <c r="G402" s="161">
        <v>888.88</v>
      </c>
      <c r="H402" s="2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44"/>
      <c r="X402" s="65">
        <v>12003.04085</v>
      </c>
      <c r="Y402" s="59">
        <f>X402/G402*100</f>
        <v>1350.3555991809917</v>
      </c>
    </row>
    <row r="403" spans="1:25" ht="16.5" outlineLevel="6" thickBot="1">
      <c r="A403" s="5" t="s">
        <v>110</v>
      </c>
      <c r="B403" s="21">
        <v>953</v>
      </c>
      <c r="C403" s="6" t="s">
        <v>14</v>
      </c>
      <c r="D403" s="6" t="s">
        <v>306</v>
      </c>
      <c r="E403" s="6" t="s">
        <v>104</v>
      </c>
      <c r="F403" s="6"/>
      <c r="G403" s="160">
        <f>G404+G405</f>
        <v>60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32.25" outlineLevel="6" thickBot="1">
      <c r="A404" s="90" t="s">
        <v>111</v>
      </c>
      <c r="B404" s="94">
        <v>953</v>
      </c>
      <c r="C404" s="95" t="s">
        <v>14</v>
      </c>
      <c r="D404" s="95" t="s">
        <v>306</v>
      </c>
      <c r="E404" s="95" t="s">
        <v>105</v>
      </c>
      <c r="F404" s="95"/>
      <c r="G404" s="161">
        <v>1.8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90" t="s">
        <v>112</v>
      </c>
      <c r="B405" s="94">
        <v>953</v>
      </c>
      <c r="C405" s="95" t="s">
        <v>14</v>
      </c>
      <c r="D405" s="95" t="s">
        <v>306</v>
      </c>
      <c r="E405" s="95" t="s">
        <v>106</v>
      </c>
      <c r="F405" s="95"/>
      <c r="G405" s="161">
        <v>58.2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19.5" outlineLevel="6" thickBot="1">
      <c r="A406" s="110" t="s">
        <v>47</v>
      </c>
      <c r="B406" s="18">
        <v>953</v>
      </c>
      <c r="C406" s="14" t="s">
        <v>46</v>
      </c>
      <c r="D406" s="14" t="s">
        <v>6</v>
      </c>
      <c r="E406" s="14" t="s">
        <v>5</v>
      </c>
      <c r="F406" s="14"/>
      <c r="G406" s="156">
        <f>G414+G407</f>
        <v>2620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126" t="s">
        <v>38</v>
      </c>
      <c r="B407" s="18">
        <v>953</v>
      </c>
      <c r="C407" s="39" t="s">
        <v>17</v>
      </c>
      <c r="D407" s="39" t="s">
        <v>6</v>
      </c>
      <c r="E407" s="39" t="s">
        <v>5</v>
      </c>
      <c r="F407" s="39"/>
      <c r="G407" s="164">
        <f>G408</f>
        <v>30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32.25" outlineLevel="6" thickBot="1">
      <c r="A408" s="114" t="s">
        <v>158</v>
      </c>
      <c r="B408" s="19">
        <v>953</v>
      </c>
      <c r="C408" s="9" t="s">
        <v>17</v>
      </c>
      <c r="D408" s="9" t="s">
        <v>159</v>
      </c>
      <c r="E408" s="9" t="s">
        <v>5</v>
      </c>
      <c r="F408" s="9"/>
      <c r="G408" s="145">
        <f>G409</f>
        <v>30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114" t="s">
        <v>160</v>
      </c>
      <c r="B409" s="19">
        <v>953</v>
      </c>
      <c r="C409" s="9" t="s">
        <v>17</v>
      </c>
      <c r="D409" s="9" t="s">
        <v>161</v>
      </c>
      <c r="E409" s="9" t="s">
        <v>5</v>
      </c>
      <c r="F409" s="9"/>
      <c r="G409" s="145">
        <f>G410</f>
        <v>30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32.25" outlineLevel="6" thickBot="1">
      <c r="A410" s="96" t="s">
        <v>349</v>
      </c>
      <c r="B410" s="92">
        <v>953</v>
      </c>
      <c r="C410" s="93" t="s">
        <v>17</v>
      </c>
      <c r="D410" s="93" t="s">
        <v>350</v>
      </c>
      <c r="E410" s="93" t="s">
        <v>5</v>
      </c>
      <c r="F410" s="93"/>
      <c r="G410" s="16">
        <f>G411</f>
        <v>30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32.25" outlineLevel="6" thickBot="1">
      <c r="A411" s="5" t="s">
        <v>115</v>
      </c>
      <c r="B411" s="21">
        <v>953</v>
      </c>
      <c r="C411" s="6" t="s">
        <v>17</v>
      </c>
      <c r="D411" s="6" t="s">
        <v>350</v>
      </c>
      <c r="E411" s="6" t="s">
        <v>113</v>
      </c>
      <c r="F411" s="6"/>
      <c r="G411" s="7">
        <f>G412</f>
        <v>30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32.25" outlineLevel="6" thickBot="1">
      <c r="A412" s="90" t="s">
        <v>349</v>
      </c>
      <c r="B412" s="94">
        <v>953</v>
      </c>
      <c r="C412" s="95" t="s">
        <v>17</v>
      </c>
      <c r="D412" s="95" t="s">
        <v>350</v>
      </c>
      <c r="E412" s="95" t="s">
        <v>146</v>
      </c>
      <c r="F412" s="95"/>
      <c r="G412" s="100">
        <v>30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126" t="s">
        <v>41</v>
      </c>
      <c r="B413" s="18">
        <v>953</v>
      </c>
      <c r="C413" s="39" t="s">
        <v>22</v>
      </c>
      <c r="D413" s="39" t="s">
        <v>6</v>
      </c>
      <c r="E413" s="39" t="s">
        <v>5</v>
      </c>
      <c r="F413" s="39"/>
      <c r="G413" s="162">
        <f>G414</f>
        <v>2590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</row>
    <row r="414" spans="1:25" ht="32.25" outlineLevel="6" thickBot="1">
      <c r="A414" s="114" t="s">
        <v>158</v>
      </c>
      <c r="B414" s="19">
        <v>953</v>
      </c>
      <c r="C414" s="9" t="s">
        <v>22</v>
      </c>
      <c r="D414" s="9" t="s">
        <v>159</v>
      </c>
      <c r="E414" s="9" t="s">
        <v>5</v>
      </c>
      <c r="F414" s="9"/>
      <c r="G414" s="157">
        <f>G415</f>
        <v>2590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</row>
    <row r="415" spans="1:25" ht="32.25" outlineLevel="6" thickBot="1">
      <c r="A415" s="114" t="s">
        <v>160</v>
      </c>
      <c r="B415" s="19">
        <v>953</v>
      </c>
      <c r="C415" s="11" t="s">
        <v>22</v>
      </c>
      <c r="D415" s="11" t="s">
        <v>161</v>
      </c>
      <c r="E415" s="11" t="s">
        <v>5</v>
      </c>
      <c r="F415" s="11"/>
      <c r="G415" s="158">
        <f>G416</f>
        <v>2590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63.75" outlineLevel="6" thickBot="1">
      <c r="A416" s="116" t="s">
        <v>307</v>
      </c>
      <c r="B416" s="92">
        <v>953</v>
      </c>
      <c r="C416" s="93" t="s">
        <v>22</v>
      </c>
      <c r="D416" s="93" t="s">
        <v>308</v>
      </c>
      <c r="E416" s="93" t="s">
        <v>5</v>
      </c>
      <c r="F416" s="93"/>
      <c r="G416" s="159">
        <f>G417</f>
        <v>2590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5" t="s">
        <v>144</v>
      </c>
      <c r="B417" s="21">
        <v>953</v>
      </c>
      <c r="C417" s="6" t="s">
        <v>22</v>
      </c>
      <c r="D417" s="6" t="s">
        <v>308</v>
      </c>
      <c r="E417" s="6" t="s">
        <v>142</v>
      </c>
      <c r="F417" s="6"/>
      <c r="G417" s="160">
        <f>G418</f>
        <v>2590</v>
      </c>
      <c r="H417" s="32">
        <f aca="true" t="shared" si="76" ref="H417:X417">H418</f>
        <v>0</v>
      </c>
      <c r="I417" s="32">
        <f t="shared" si="76"/>
        <v>0</v>
      </c>
      <c r="J417" s="32">
        <f t="shared" si="76"/>
        <v>0</v>
      </c>
      <c r="K417" s="32">
        <f t="shared" si="76"/>
        <v>0</v>
      </c>
      <c r="L417" s="32">
        <f t="shared" si="76"/>
        <v>0</v>
      </c>
      <c r="M417" s="32">
        <f t="shared" si="76"/>
        <v>0</v>
      </c>
      <c r="N417" s="32">
        <f t="shared" si="76"/>
        <v>0</v>
      </c>
      <c r="O417" s="32">
        <f t="shared" si="76"/>
        <v>0</v>
      </c>
      <c r="P417" s="32">
        <f t="shared" si="76"/>
        <v>0</v>
      </c>
      <c r="Q417" s="32">
        <f t="shared" si="76"/>
        <v>0</v>
      </c>
      <c r="R417" s="32">
        <f t="shared" si="76"/>
        <v>0</v>
      </c>
      <c r="S417" s="32">
        <f t="shared" si="76"/>
        <v>0</v>
      </c>
      <c r="T417" s="32">
        <f t="shared" si="76"/>
        <v>0</v>
      </c>
      <c r="U417" s="32">
        <f t="shared" si="76"/>
        <v>0</v>
      </c>
      <c r="V417" s="32">
        <f t="shared" si="76"/>
        <v>0</v>
      </c>
      <c r="W417" s="32">
        <f t="shared" si="76"/>
        <v>0</v>
      </c>
      <c r="X417" s="67">
        <f t="shared" si="76"/>
        <v>0</v>
      </c>
      <c r="Y417" s="59">
        <v>0</v>
      </c>
    </row>
    <row r="418" spans="1:25" ht="31.5" outlineLevel="6">
      <c r="A418" s="90" t="s">
        <v>145</v>
      </c>
      <c r="B418" s="94">
        <v>953</v>
      </c>
      <c r="C418" s="95" t="s">
        <v>22</v>
      </c>
      <c r="D418" s="95" t="s">
        <v>308</v>
      </c>
      <c r="E418" s="95" t="s">
        <v>143</v>
      </c>
      <c r="F418" s="95"/>
      <c r="G418" s="161">
        <v>2590</v>
      </c>
      <c r="H418" s="26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44"/>
      <c r="X418" s="65">
        <v>0</v>
      </c>
      <c r="Y418" s="59">
        <v>0</v>
      </c>
    </row>
    <row r="419" spans="1:25" ht="18.75">
      <c r="A419" s="48" t="s">
        <v>23</v>
      </c>
      <c r="B419" s="48"/>
      <c r="C419" s="48"/>
      <c r="D419" s="48"/>
      <c r="E419" s="48"/>
      <c r="F419" s="48"/>
      <c r="G419" s="149">
        <f>G314+G15</f>
        <v>490880.414</v>
      </c>
      <c r="H419" s="38" t="e">
        <f>#REF!+#REF!+H314+H15</f>
        <v>#REF!</v>
      </c>
      <c r="I419" s="38" t="e">
        <f>#REF!+#REF!+I314+I15</f>
        <v>#REF!</v>
      </c>
      <c r="J419" s="38" t="e">
        <f>#REF!+#REF!+J314+J15</f>
        <v>#REF!</v>
      </c>
      <c r="K419" s="38" t="e">
        <f>#REF!+#REF!+K314+K15</f>
        <v>#REF!</v>
      </c>
      <c r="L419" s="38" t="e">
        <f>#REF!+#REF!+L314+L15</f>
        <v>#REF!</v>
      </c>
      <c r="M419" s="38" t="e">
        <f>#REF!+#REF!+M314+M15</f>
        <v>#REF!</v>
      </c>
      <c r="N419" s="38" t="e">
        <f>#REF!+#REF!+N314+N15</f>
        <v>#REF!</v>
      </c>
      <c r="O419" s="38" t="e">
        <f>#REF!+#REF!+O314+O15</f>
        <v>#REF!</v>
      </c>
      <c r="P419" s="38" t="e">
        <f>#REF!+#REF!+P314+P15</f>
        <v>#REF!</v>
      </c>
      <c r="Q419" s="38" t="e">
        <f>#REF!+#REF!+Q314+Q15</f>
        <v>#REF!</v>
      </c>
      <c r="R419" s="38" t="e">
        <f>#REF!+#REF!+R314+R15</f>
        <v>#REF!</v>
      </c>
      <c r="S419" s="38" t="e">
        <f>#REF!+#REF!+S314+S15</f>
        <v>#REF!</v>
      </c>
      <c r="T419" s="38" t="e">
        <f>#REF!+#REF!+T314+T15</f>
        <v>#REF!</v>
      </c>
      <c r="U419" s="38" t="e">
        <f>#REF!+#REF!+U314+U15</f>
        <v>#REF!</v>
      </c>
      <c r="V419" s="38" t="e">
        <f>#REF!+#REF!+V314+V15</f>
        <v>#REF!</v>
      </c>
      <c r="W419" s="38" t="e">
        <f>#REF!+#REF!+W314+W15</f>
        <v>#REF!</v>
      </c>
      <c r="X419" s="76" t="e">
        <f>#REF!+#REF!+X314+X15</f>
        <v>#REF!</v>
      </c>
      <c r="Y419" s="56" t="e">
        <f>X419/G419*100</f>
        <v>#REF!</v>
      </c>
    </row>
    <row r="420" spans="1:23" ht="15.75">
      <c r="A420" s="1"/>
      <c r="B420" s="2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2014-10-22T00:18:26Z</cp:lastPrinted>
  <dcterms:created xsi:type="dcterms:W3CDTF">2008-11-11T04:53:42Z</dcterms:created>
  <dcterms:modified xsi:type="dcterms:W3CDTF">2014-10-29T22:36:43Z</dcterms:modified>
  <cp:category/>
  <cp:version/>
  <cp:contentType/>
  <cp:contentStatus/>
</cp:coreProperties>
</file>